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Data\Temp\"/>
    </mc:Choice>
  </mc:AlternateContent>
  <xr:revisionPtr revIDLastSave="0" documentId="13_ncr:1_{5FAB0B54-B02B-4D50-843D-AD17C07DAE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le" sheetId="11" r:id="rId1"/>
    <sheet name="1 Habitat types" sheetId="10" r:id="rId2"/>
    <sheet name="2 Scoring and calculation" sheetId="1" r:id="rId3"/>
    <sheet name="3 Category and Scale" sheetId="2" r:id="rId4"/>
    <sheet name="4 Comparing categories + scales" sheetId="6" r:id="rId5"/>
    <sheet name="5 Frequency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4" i="5" l="1"/>
  <c r="F304" i="5" l="1"/>
  <c r="F20" i="5"/>
  <c r="F303" i="5"/>
  <c r="F302" i="5"/>
  <c r="F301" i="5"/>
  <c r="F205" i="5"/>
  <c r="F204" i="5"/>
  <c r="F19" i="5"/>
  <c r="F203" i="5"/>
  <c r="F21" i="5"/>
  <c r="F91" i="5"/>
  <c r="F66" i="5"/>
  <c r="F300" i="5"/>
  <c r="F299" i="5"/>
  <c r="F102" i="5"/>
  <c r="F298" i="5"/>
  <c r="F297" i="5"/>
  <c r="F296" i="5"/>
  <c r="F90" i="5"/>
  <c r="F295" i="5"/>
  <c r="F294" i="5"/>
  <c r="F101" i="5"/>
  <c r="F293" i="5"/>
  <c r="F202" i="5"/>
  <c r="F201" i="5"/>
  <c r="F292" i="5"/>
  <c r="F291" i="5"/>
  <c r="F31" i="5"/>
  <c r="F200" i="5"/>
  <c r="F290" i="5"/>
  <c r="F289" i="5"/>
  <c r="F288" i="5"/>
  <c r="F199" i="5"/>
  <c r="F287" i="5"/>
  <c r="F198" i="5"/>
  <c r="F286" i="5"/>
  <c r="F30" i="5"/>
  <c r="F285" i="5"/>
  <c r="F197" i="5"/>
  <c r="F284" i="5"/>
  <c r="F122" i="5"/>
  <c r="F283" i="5"/>
  <c r="F196" i="5"/>
  <c r="F154" i="5"/>
  <c r="F74" i="5"/>
  <c r="F100" i="5"/>
  <c r="F153" i="5"/>
  <c r="F152" i="5"/>
  <c r="F56" i="5"/>
  <c r="F282" i="5"/>
  <c r="F195" i="5"/>
  <c r="F151" i="5"/>
  <c r="F281" i="5"/>
  <c r="F280" i="5"/>
  <c r="F279" i="5"/>
  <c r="F121" i="5"/>
  <c r="F278" i="5"/>
  <c r="F46" i="5"/>
  <c r="F120" i="5"/>
  <c r="F194" i="5"/>
  <c r="F119" i="5"/>
  <c r="F277" i="5"/>
  <c r="F55" i="5"/>
  <c r="F276" i="5"/>
  <c r="F82" i="5"/>
  <c r="F275" i="5"/>
  <c r="F274" i="5"/>
  <c r="F273" i="5"/>
  <c r="F272" i="5"/>
  <c r="F89" i="5"/>
  <c r="F271" i="5"/>
  <c r="F193" i="5"/>
  <c r="F270" i="5"/>
  <c r="F269" i="5"/>
  <c r="F192" i="5"/>
  <c r="F191" i="5"/>
  <c r="F268" i="5"/>
  <c r="F150" i="5"/>
  <c r="F149" i="5"/>
  <c r="F148" i="5"/>
  <c r="F118" i="5"/>
  <c r="F117" i="5"/>
  <c r="F25" i="5"/>
  <c r="F116" i="5"/>
  <c r="F267" i="5"/>
  <c r="F40" i="5"/>
  <c r="F190" i="5"/>
  <c r="F147" i="5"/>
  <c r="F189" i="5"/>
  <c r="F39" i="5"/>
  <c r="F188" i="5"/>
  <c r="F65" i="5"/>
  <c r="F88" i="5"/>
  <c r="F266" i="5"/>
  <c r="F146" i="5"/>
  <c r="F265" i="5"/>
  <c r="F115" i="5"/>
  <c r="F264" i="5"/>
  <c r="F187" i="5"/>
  <c r="F54" i="5"/>
  <c r="F53" i="5"/>
  <c r="F145" i="5"/>
  <c r="F263" i="5"/>
  <c r="F262" i="5"/>
  <c r="F144" i="5"/>
  <c r="F186" i="5"/>
  <c r="F185" i="5"/>
  <c r="F184" i="5"/>
  <c r="F64" i="5"/>
  <c r="F99" i="5"/>
  <c r="F143" i="5"/>
  <c r="F114" i="5"/>
  <c r="F52" i="5"/>
  <c r="F142" i="5"/>
  <c r="F183" i="5"/>
  <c r="F73" i="5"/>
  <c r="F182" i="5"/>
  <c r="F261" i="5"/>
  <c r="F260" i="5"/>
  <c r="F27" i="5"/>
  <c r="F259" i="5"/>
  <c r="F98" i="5"/>
  <c r="F45" i="5"/>
  <c r="F87" i="5"/>
  <c r="F258" i="5"/>
  <c r="F51" i="5"/>
  <c r="F141" i="5"/>
  <c r="F81" i="5"/>
  <c r="F257" i="5"/>
  <c r="F140" i="5"/>
  <c r="F50" i="5"/>
  <c r="F256" i="5"/>
  <c r="F255" i="5"/>
  <c r="F38" i="5"/>
  <c r="F139" i="5"/>
  <c r="F113" i="5"/>
  <c r="F254" i="5"/>
  <c r="F138" i="5"/>
  <c r="F29" i="5"/>
  <c r="F72" i="5"/>
  <c r="F181" i="5"/>
  <c r="F253" i="5"/>
  <c r="F252" i="5"/>
  <c r="F86" i="5"/>
  <c r="F180" i="5"/>
  <c r="F251" i="5"/>
  <c r="F112" i="5"/>
  <c r="F111" i="5"/>
  <c r="F80" i="5"/>
  <c r="F179" i="5"/>
  <c r="F63" i="5"/>
  <c r="F137" i="5"/>
  <c r="F62" i="5"/>
  <c r="F178" i="5"/>
  <c r="F177" i="5"/>
  <c r="F176" i="5"/>
  <c r="F250" i="5"/>
  <c r="F175" i="5"/>
  <c r="F174" i="5"/>
  <c r="F173" i="5"/>
  <c r="F136" i="5"/>
  <c r="F249" i="5"/>
  <c r="F79" i="5"/>
  <c r="F248" i="5"/>
  <c r="F85" i="5"/>
  <c r="F247" i="5"/>
  <c r="F23" i="5"/>
  <c r="F110" i="5"/>
  <c r="F246" i="5"/>
  <c r="F135" i="5"/>
  <c r="F172" i="5"/>
  <c r="F171" i="5"/>
  <c r="F245" i="5"/>
  <c r="F78" i="5"/>
  <c r="F109" i="5"/>
  <c r="F77" i="5"/>
  <c r="F84" i="5"/>
  <c r="F134" i="5"/>
  <c r="F170" i="5"/>
  <c r="F169" i="5"/>
  <c r="F244" i="5"/>
  <c r="F243" i="5"/>
  <c r="F242" i="5"/>
  <c r="F241" i="5"/>
  <c r="F61" i="5"/>
  <c r="F108" i="5"/>
  <c r="F44" i="5"/>
  <c r="F240" i="5"/>
  <c r="F239" i="5"/>
  <c r="F133" i="5"/>
  <c r="F132" i="5"/>
  <c r="F131" i="5"/>
  <c r="F97" i="5"/>
  <c r="F26" i="5"/>
  <c r="F238" i="5"/>
  <c r="F168" i="5"/>
  <c r="F167" i="5"/>
  <c r="F237" i="5"/>
  <c r="F236" i="5"/>
  <c r="F235" i="5"/>
  <c r="F234" i="5"/>
  <c r="F130" i="5"/>
  <c r="F166" i="5"/>
  <c r="F165" i="5"/>
  <c r="F164" i="5"/>
  <c r="F233" i="5"/>
  <c r="F129" i="5"/>
  <c r="F232" i="5"/>
  <c r="F231" i="5"/>
  <c r="F163" i="5"/>
  <c r="F162" i="5"/>
  <c r="F43" i="5"/>
  <c r="F230" i="5"/>
  <c r="F83" i="5"/>
  <c r="F229" i="5"/>
  <c r="F18" i="5"/>
  <c r="F228" i="5"/>
  <c r="F96" i="5"/>
  <c r="F60" i="5"/>
  <c r="F227" i="5"/>
  <c r="F24" i="5"/>
  <c r="F107" i="5"/>
  <c r="F226" i="5"/>
  <c r="F71" i="5"/>
  <c r="F42" i="5"/>
  <c r="F225" i="5"/>
  <c r="F224" i="5"/>
  <c r="F128" i="5"/>
  <c r="F32" i="5"/>
  <c r="F223" i="5"/>
  <c r="F70" i="5"/>
  <c r="F222" i="5"/>
  <c r="F221" i="5"/>
  <c r="F95" i="5"/>
  <c r="F161" i="5"/>
  <c r="F37" i="5"/>
  <c r="F160" i="5"/>
  <c r="F220" i="5"/>
  <c r="F69" i="5"/>
  <c r="F94" i="5"/>
  <c r="F93" i="5"/>
  <c r="F36" i="5"/>
  <c r="F76" i="5"/>
  <c r="F22" i="5"/>
  <c r="F219" i="5"/>
  <c r="F218" i="5"/>
  <c r="F106" i="5"/>
  <c r="F68" i="5"/>
  <c r="F217" i="5"/>
  <c r="F35" i="5"/>
  <c r="F216" i="5"/>
  <c r="F59" i="5"/>
  <c r="F159" i="5"/>
  <c r="F158" i="5"/>
  <c r="F157" i="5"/>
  <c r="F75" i="5"/>
  <c r="F34" i="5"/>
  <c r="F28" i="5"/>
  <c r="F215" i="5"/>
  <c r="F214" i="5"/>
  <c r="F105" i="5"/>
  <c r="F213" i="5"/>
  <c r="F212" i="5"/>
  <c r="F211" i="5"/>
  <c r="F33" i="5"/>
  <c r="F49" i="5"/>
  <c r="F210" i="5"/>
  <c r="F156" i="5"/>
  <c r="F209" i="5"/>
  <c r="F208" i="5"/>
  <c r="F155" i="5"/>
  <c r="F92" i="5"/>
  <c r="F58" i="5"/>
  <c r="F127" i="5"/>
  <c r="F207" i="5"/>
  <c r="F206" i="5"/>
  <c r="F48" i="5"/>
  <c r="F126" i="5"/>
  <c r="F67" i="5"/>
  <c r="F104" i="5"/>
  <c r="F125" i="5"/>
  <c r="F57" i="5"/>
  <c r="F41" i="5"/>
  <c r="F103" i="5"/>
  <c r="F124" i="5"/>
  <c r="F47" i="5"/>
  <c r="F123" i="5"/>
  <c r="F11" i="5"/>
  <c r="F13" i="5"/>
  <c r="F17" i="5"/>
  <c r="F16" i="5"/>
  <c r="F15" i="5"/>
  <c r="F12" i="5"/>
  <c r="F14" i="5"/>
  <c r="F8" i="5"/>
  <c r="F9" i="5"/>
  <c r="F7" i="5"/>
  <c r="F10" i="5"/>
  <c r="F6" i="5"/>
  <c r="F5" i="5"/>
  <c r="F4" i="5"/>
  <c r="F3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2" i="5"/>
  <c r="C271" i="5"/>
  <c r="C270" i="5"/>
  <c r="C269" i="5"/>
  <c r="C268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1" i="5"/>
  <c r="C210" i="5"/>
  <c r="C209" i="5"/>
  <c r="C208" i="5"/>
  <c r="C207" i="5"/>
  <c r="C206" i="5"/>
  <c r="C205" i="5"/>
  <c r="C203" i="5"/>
  <c r="C202" i="5"/>
  <c r="C201" i="5"/>
  <c r="C200" i="5"/>
  <c r="C199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1" i="5"/>
  <c r="C90" i="5"/>
  <c r="C89" i="5"/>
  <c r="C88" i="5"/>
  <c r="C86" i="5"/>
  <c r="C84" i="5"/>
  <c r="C83" i="5"/>
  <c r="C82" i="5"/>
  <c r="C81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6" i="5"/>
  <c r="C45" i="5"/>
  <c r="C44" i="5"/>
  <c r="C43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12" i="5"/>
  <c r="C204" i="5"/>
  <c r="C170" i="5"/>
  <c r="C92" i="5"/>
  <c r="C87" i="5"/>
  <c r="C47" i="5"/>
  <c r="C42" i="5"/>
  <c r="C273" i="5"/>
  <c r="C157" i="5"/>
  <c r="C85" i="5"/>
  <c r="C80" i="5"/>
  <c r="C64" i="5"/>
  <c r="C197" i="5"/>
  <c r="C267" i="5"/>
  <c r="C198" i="5"/>
  <c r="T194" i="1" l="1"/>
  <c r="S194" i="1"/>
  <c r="U194" i="1" s="1"/>
  <c r="P194" i="1"/>
  <c r="Q194" i="1" s="1"/>
  <c r="O194" i="1"/>
  <c r="T112" i="1"/>
  <c r="S112" i="1"/>
  <c r="U112" i="1" s="1"/>
  <c r="P112" i="1"/>
  <c r="Q112" i="1" s="1"/>
  <c r="O112" i="1"/>
  <c r="T192" i="1"/>
  <c r="S192" i="1"/>
  <c r="U192" i="1" s="1"/>
  <c r="P192" i="1"/>
  <c r="Q192" i="1" s="1"/>
  <c r="O192" i="1"/>
  <c r="T191" i="1"/>
  <c r="S191" i="1"/>
  <c r="U191" i="1" s="1"/>
  <c r="P191" i="1"/>
  <c r="Q191" i="1" s="1"/>
  <c r="O191" i="1"/>
  <c r="T190" i="1"/>
  <c r="S190" i="1"/>
  <c r="U190" i="1" s="1"/>
  <c r="P190" i="1"/>
  <c r="Q190" i="1" s="1"/>
  <c r="O190" i="1"/>
  <c r="T189" i="1"/>
  <c r="S189" i="1"/>
  <c r="U189" i="1" s="1"/>
  <c r="P189" i="1"/>
  <c r="Q189" i="1" s="1"/>
  <c r="O189" i="1"/>
  <c r="T188" i="1"/>
  <c r="S188" i="1"/>
  <c r="U188" i="1" s="1"/>
  <c r="P188" i="1"/>
  <c r="Q188" i="1" s="1"/>
  <c r="O188" i="1"/>
  <c r="T187" i="1"/>
  <c r="S187" i="1"/>
  <c r="U187" i="1" s="1"/>
  <c r="P187" i="1"/>
  <c r="Q187" i="1" s="1"/>
  <c r="O187" i="1"/>
  <c r="T186" i="1"/>
  <c r="S186" i="1"/>
  <c r="U186" i="1" s="1"/>
  <c r="P186" i="1"/>
  <c r="Q186" i="1" s="1"/>
  <c r="O186" i="1"/>
  <c r="T185" i="1"/>
  <c r="S185" i="1"/>
  <c r="U185" i="1" s="1"/>
  <c r="P185" i="1"/>
  <c r="Q185" i="1" s="1"/>
  <c r="O185" i="1"/>
  <c r="T184" i="1"/>
  <c r="S184" i="1"/>
  <c r="U184" i="1" s="1"/>
  <c r="P184" i="1"/>
  <c r="Q184" i="1" s="1"/>
  <c r="O184" i="1"/>
  <c r="T183" i="1"/>
  <c r="S183" i="1"/>
  <c r="U183" i="1" s="1"/>
  <c r="P183" i="1"/>
  <c r="Q183" i="1" s="1"/>
  <c r="O183" i="1"/>
  <c r="T182" i="1"/>
  <c r="S182" i="1"/>
  <c r="U182" i="1" s="1"/>
  <c r="P182" i="1"/>
  <c r="Q182" i="1" s="1"/>
  <c r="O182" i="1"/>
  <c r="T181" i="1"/>
  <c r="S181" i="1"/>
  <c r="U181" i="1" s="1"/>
  <c r="P181" i="1"/>
  <c r="Q181" i="1" s="1"/>
  <c r="O181" i="1"/>
  <c r="T180" i="1"/>
  <c r="S180" i="1"/>
  <c r="U180" i="1" s="1"/>
  <c r="P180" i="1"/>
  <c r="Q180" i="1" s="1"/>
  <c r="O180" i="1"/>
  <c r="T179" i="1"/>
  <c r="S179" i="1"/>
  <c r="U179" i="1" s="1"/>
  <c r="P179" i="1"/>
  <c r="Q179" i="1" s="1"/>
  <c r="O179" i="1"/>
  <c r="T178" i="1"/>
  <c r="S178" i="1"/>
  <c r="U178" i="1" s="1"/>
  <c r="P178" i="1"/>
  <c r="Q178" i="1" s="1"/>
  <c r="O178" i="1"/>
  <c r="T177" i="1"/>
  <c r="S177" i="1"/>
  <c r="U177" i="1" s="1"/>
  <c r="P177" i="1"/>
  <c r="Q177" i="1" s="1"/>
  <c r="O177" i="1"/>
  <c r="T176" i="1"/>
  <c r="S176" i="1"/>
  <c r="U176" i="1" s="1"/>
  <c r="P176" i="1"/>
  <c r="Q176" i="1" s="1"/>
  <c r="O176" i="1"/>
  <c r="T175" i="1"/>
  <c r="S175" i="1"/>
  <c r="U175" i="1" s="1"/>
  <c r="P175" i="1"/>
  <c r="Q175" i="1" s="1"/>
  <c r="O175" i="1"/>
  <c r="T174" i="1"/>
  <c r="S174" i="1"/>
  <c r="U174" i="1" s="1"/>
  <c r="P174" i="1"/>
  <c r="Q174" i="1" s="1"/>
  <c r="O174" i="1"/>
  <c r="T173" i="1"/>
  <c r="S173" i="1"/>
  <c r="U173" i="1" s="1"/>
  <c r="P173" i="1"/>
  <c r="Q173" i="1" s="1"/>
  <c r="O173" i="1"/>
  <c r="T172" i="1"/>
  <c r="S172" i="1"/>
  <c r="U172" i="1" s="1"/>
  <c r="P172" i="1"/>
  <c r="Q172" i="1" s="1"/>
  <c r="O172" i="1"/>
  <c r="T171" i="1"/>
  <c r="S171" i="1"/>
  <c r="U171" i="1" s="1"/>
  <c r="P171" i="1"/>
  <c r="Q171" i="1" s="1"/>
  <c r="O171" i="1"/>
  <c r="T170" i="1"/>
  <c r="S170" i="1"/>
  <c r="U170" i="1" s="1"/>
  <c r="P170" i="1"/>
  <c r="Q170" i="1" s="1"/>
  <c r="O170" i="1"/>
  <c r="T169" i="1"/>
  <c r="S169" i="1"/>
  <c r="U169" i="1" s="1"/>
  <c r="P169" i="1"/>
  <c r="Q169" i="1" s="1"/>
  <c r="O169" i="1"/>
  <c r="T168" i="1"/>
  <c r="S168" i="1"/>
  <c r="U168" i="1" s="1"/>
  <c r="P168" i="1"/>
  <c r="Q168" i="1" s="1"/>
  <c r="O168" i="1"/>
  <c r="T167" i="1"/>
  <c r="S167" i="1"/>
  <c r="U167" i="1" s="1"/>
  <c r="P167" i="1"/>
  <c r="Q167" i="1" s="1"/>
  <c r="O167" i="1"/>
  <c r="T166" i="1"/>
  <c r="S166" i="1"/>
  <c r="U166" i="1" s="1"/>
  <c r="P166" i="1"/>
  <c r="Q166" i="1" s="1"/>
  <c r="O166" i="1"/>
  <c r="T165" i="1"/>
  <c r="S165" i="1"/>
  <c r="U165" i="1" s="1"/>
  <c r="P165" i="1"/>
  <c r="Q165" i="1" s="1"/>
  <c r="O165" i="1"/>
  <c r="T164" i="1"/>
  <c r="S164" i="1"/>
  <c r="U164" i="1" s="1"/>
  <c r="P164" i="1"/>
  <c r="Q164" i="1" s="1"/>
  <c r="O164" i="1"/>
  <c r="T163" i="1"/>
  <c r="S163" i="1"/>
  <c r="U163" i="1" s="1"/>
  <c r="P163" i="1"/>
  <c r="Q163" i="1" s="1"/>
  <c r="O163" i="1"/>
  <c r="T162" i="1"/>
  <c r="S162" i="1"/>
  <c r="U162" i="1" s="1"/>
  <c r="P162" i="1"/>
  <c r="Q162" i="1" s="1"/>
  <c r="O162" i="1"/>
  <c r="T161" i="1"/>
  <c r="S161" i="1"/>
  <c r="U161" i="1" s="1"/>
  <c r="P161" i="1"/>
  <c r="Q161" i="1" s="1"/>
  <c r="O161" i="1"/>
  <c r="T160" i="1"/>
  <c r="S160" i="1"/>
  <c r="U160" i="1" s="1"/>
  <c r="P160" i="1"/>
  <c r="Q160" i="1" s="1"/>
  <c r="O160" i="1"/>
  <c r="T159" i="1"/>
  <c r="S159" i="1"/>
  <c r="U159" i="1" s="1"/>
  <c r="P159" i="1"/>
  <c r="Q159" i="1" s="1"/>
  <c r="O159" i="1"/>
  <c r="T158" i="1"/>
  <c r="S158" i="1"/>
  <c r="U158" i="1" s="1"/>
  <c r="P158" i="1"/>
  <c r="Q158" i="1" s="1"/>
  <c r="O158" i="1"/>
  <c r="T157" i="1"/>
  <c r="S157" i="1"/>
  <c r="U157" i="1" s="1"/>
  <c r="P157" i="1"/>
  <c r="Q157" i="1" s="1"/>
  <c r="O157" i="1"/>
  <c r="T156" i="1"/>
  <c r="S156" i="1"/>
  <c r="U156" i="1" s="1"/>
  <c r="P156" i="1"/>
  <c r="Q156" i="1" s="1"/>
  <c r="O156" i="1"/>
  <c r="T155" i="1"/>
  <c r="S155" i="1"/>
  <c r="U155" i="1" s="1"/>
  <c r="P155" i="1"/>
  <c r="Q155" i="1" s="1"/>
  <c r="O155" i="1"/>
  <c r="T154" i="1"/>
  <c r="S154" i="1"/>
  <c r="U154" i="1" s="1"/>
  <c r="P154" i="1"/>
  <c r="Q154" i="1" s="1"/>
  <c r="O154" i="1"/>
  <c r="T153" i="1"/>
  <c r="S153" i="1"/>
  <c r="U153" i="1" s="1"/>
  <c r="P153" i="1"/>
  <c r="Q153" i="1" s="1"/>
  <c r="O153" i="1"/>
  <c r="T152" i="1"/>
  <c r="S152" i="1"/>
  <c r="U152" i="1" s="1"/>
  <c r="P152" i="1"/>
  <c r="Q152" i="1" s="1"/>
  <c r="O152" i="1"/>
  <c r="T151" i="1"/>
  <c r="S151" i="1"/>
  <c r="U151" i="1" s="1"/>
  <c r="P151" i="1"/>
  <c r="Q151" i="1" s="1"/>
  <c r="O151" i="1"/>
  <c r="T150" i="1"/>
  <c r="S150" i="1"/>
  <c r="U150" i="1" s="1"/>
  <c r="P150" i="1"/>
  <c r="Q150" i="1" s="1"/>
  <c r="O150" i="1"/>
  <c r="T149" i="1"/>
  <c r="S149" i="1"/>
  <c r="U149" i="1" s="1"/>
  <c r="P149" i="1"/>
  <c r="Q149" i="1" s="1"/>
  <c r="O149" i="1"/>
  <c r="T148" i="1"/>
  <c r="S148" i="1"/>
  <c r="U148" i="1" s="1"/>
  <c r="P148" i="1"/>
  <c r="Q148" i="1" s="1"/>
  <c r="O148" i="1"/>
  <c r="T147" i="1"/>
  <c r="S147" i="1"/>
  <c r="U147" i="1" s="1"/>
  <c r="P147" i="1"/>
  <c r="Q147" i="1" s="1"/>
  <c r="O147" i="1"/>
  <c r="T146" i="1"/>
  <c r="S146" i="1"/>
  <c r="U146" i="1" s="1"/>
  <c r="P146" i="1"/>
  <c r="Q146" i="1" s="1"/>
  <c r="O146" i="1"/>
  <c r="T145" i="1"/>
  <c r="S145" i="1"/>
  <c r="U145" i="1" s="1"/>
  <c r="P145" i="1"/>
  <c r="Q145" i="1" s="1"/>
  <c r="O145" i="1"/>
  <c r="T144" i="1"/>
  <c r="S144" i="1"/>
  <c r="U144" i="1" s="1"/>
  <c r="P144" i="1"/>
  <c r="Q144" i="1" s="1"/>
  <c r="O144" i="1"/>
  <c r="T143" i="1"/>
  <c r="S143" i="1"/>
  <c r="U143" i="1" s="1"/>
  <c r="P143" i="1"/>
  <c r="Q143" i="1" s="1"/>
  <c r="O143" i="1"/>
  <c r="T142" i="1"/>
  <c r="S142" i="1"/>
  <c r="U142" i="1" s="1"/>
  <c r="P142" i="1"/>
  <c r="Q142" i="1" s="1"/>
  <c r="O142" i="1"/>
  <c r="T141" i="1"/>
  <c r="S141" i="1"/>
  <c r="U141" i="1" s="1"/>
  <c r="P141" i="1"/>
  <c r="Q141" i="1" s="1"/>
  <c r="O141" i="1"/>
  <c r="T140" i="1"/>
  <c r="S140" i="1"/>
  <c r="U140" i="1" s="1"/>
  <c r="P140" i="1"/>
  <c r="Q140" i="1" s="1"/>
  <c r="O140" i="1"/>
  <c r="T139" i="1"/>
  <c r="S139" i="1"/>
  <c r="U139" i="1" s="1"/>
  <c r="P139" i="1"/>
  <c r="Q139" i="1" s="1"/>
  <c r="O139" i="1"/>
  <c r="T138" i="1"/>
  <c r="S138" i="1"/>
  <c r="U138" i="1" s="1"/>
  <c r="P138" i="1"/>
  <c r="Q138" i="1" s="1"/>
  <c r="O138" i="1"/>
  <c r="T137" i="1"/>
  <c r="S137" i="1"/>
  <c r="U137" i="1" s="1"/>
  <c r="P137" i="1"/>
  <c r="Q137" i="1" s="1"/>
  <c r="O137" i="1"/>
  <c r="T136" i="1"/>
  <c r="S136" i="1"/>
  <c r="U136" i="1" s="1"/>
  <c r="P136" i="1"/>
  <c r="Q136" i="1" s="1"/>
  <c r="O136" i="1"/>
  <c r="T135" i="1"/>
  <c r="S135" i="1"/>
  <c r="U135" i="1" s="1"/>
  <c r="P135" i="1"/>
  <c r="Q135" i="1" s="1"/>
  <c r="O135" i="1"/>
  <c r="T134" i="1"/>
  <c r="S134" i="1"/>
  <c r="U134" i="1" s="1"/>
  <c r="P134" i="1"/>
  <c r="Q134" i="1" s="1"/>
  <c r="O134" i="1"/>
  <c r="T111" i="1"/>
  <c r="S111" i="1"/>
  <c r="U111" i="1" s="1"/>
  <c r="P111" i="1"/>
  <c r="Q111" i="1" s="1"/>
  <c r="O111" i="1"/>
  <c r="T133" i="1"/>
  <c r="S133" i="1"/>
  <c r="U133" i="1" s="1"/>
  <c r="P133" i="1"/>
  <c r="Q133" i="1" s="1"/>
  <c r="O133" i="1"/>
  <c r="T132" i="1"/>
  <c r="S132" i="1"/>
  <c r="U132" i="1" s="1"/>
  <c r="P132" i="1"/>
  <c r="Q132" i="1" s="1"/>
  <c r="O132" i="1"/>
  <c r="T131" i="1"/>
  <c r="S131" i="1"/>
  <c r="U131" i="1" s="1"/>
  <c r="P131" i="1"/>
  <c r="Q131" i="1" s="1"/>
  <c r="O131" i="1"/>
  <c r="T130" i="1"/>
  <c r="S130" i="1"/>
  <c r="U130" i="1" s="1"/>
  <c r="P130" i="1"/>
  <c r="Q130" i="1" s="1"/>
  <c r="O130" i="1"/>
  <c r="T129" i="1"/>
  <c r="S129" i="1"/>
  <c r="U129" i="1" s="1"/>
  <c r="P129" i="1"/>
  <c r="Q129" i="1" s="1"/>
  <c r="O129" i="1"/>
  <c r="T128" i="1"/>
  <c r="S128" i="1"/>
  <c r="U128" i="1" s="1"/>
  <c r="P128" i="1"/>
  <c r="Q128" i="1" s="1"/>
  <c r="O128" i="1"/>
  <c r="T127" i="1"/>
  <c r="S127" i="1"/>
  <c r="U127" i="1" s="1"/>
  <c r="P127" i="1"/>
  <c r="Q127" i="1" s="1"/>
  <c r="O127" i="1"/>
  <c r="T126" i="1"/>
  <c r="S126" i="1"/>
  <c r="U126" i="1" s="1"/>
  <c r="P126" i="1"/>
  <c r="Q126" i="1" s="1"/>
  <c r="O126" i="1"/>
  <c r="T125" i="1"/>
  <c r="S125" i="1"/>
  <c r="U125" i="1" s="1"/>
  <c r="P125" i="1"/>
  <c r="Q125" i="1" s="1"/>
  <c r="O125" i="1"/>
  <c r="T124" i="1"/>
  <c r="S124" i="1"/>
  <c r="U124" i="1" s="1"/>
  <c r="P124" i="1"/>
  <c r="Q124" i="1" s="1"/>
  <c r="O124" i="1"/>
  <c r="T123" i="1"/>
  <c r="S123" i="1"/>
  <c r="U123" i="1" s="1"/>
  <c r="P123" i="1"/>
  <c r="Q123" i="1" s="1"/>
  <c r="O123" i="1"/>
  <c r="T122" i="1"/>
  <c r="S122" i="1"/>
  <c r="U122" i="1" s="1"/>
  <c r="P122" i="1"/>
  <c r="Q122" i="1" s="1"/>
  <c r="O122" i="1"/>
  <c r="T121" i="1"/>
  <c r="S121" i="1"/>
  <c r="U121" i="1" s="1"/>
  <c r="P121" i="1"/>
  <c r="Q121" i="1" s="1"/>
  <c r="O121" i="1"/>
  <c r="T120" i="1"/>
  <c r="S120" i="1"/>
  <c r="U120" i="1" s="1"/>
  <c r="P120" i="1"/>
  <c r="Q120" i="1" s="1"/>
  <c r="O120" i="1"/>
  <c r="T119" i="1"/>
  <c r="S119" i="1"/>
  <c r="U119" i="1" s="1"/>
  <c r="P119" i="1"/>
  <c r="Q119" i="1" s="1"/>
  <c r="O119" i="1"/>
  <c r="T118" i="1"/>
  <c r="S118" i="1"/>
  <c r="U118" i="1" s="1"/>
  <c r="P118" i="1"/>
  <c r="Q118" i="1" s="1"/>
  <c r="O118" i="1"/>
  <c r="T117" i="1"/>
  <c r="S117" i="1"/>
  <c r="U117" i="1" s="1"/>
  <c r="P117" i="1"/>
  <c r="Q117" i="1" s="1"/>
  <c r="O117" i="1"/>
  <c r="T116" i="1"/>
  <c r="S116" i="1"/>
  <c r="U116" i="1" s="1"/>
  <c r="P116" i="1"/>
  <c r="Q116" i="1" s="1"/>
  <c r="O116" i="1"/>
  <c r="T115" i="1"/>
  <c r="S115" i="1"/>
  <c r="U115" i="1" s="1"/>
  <c r="P115" i="1"/>
  <c r="Q115" i="1" s="1"/>
  <c r="O115" i="1"/>
  <c r="T114" i="1"/>
  <c r="S114" i="1"/>
  <c r="U114" i="1" s="1"/>
  <c r="P114" i="1"/>
  <c r="Q114" i="1" s="1"/>
  <c r="O114" i="1"/>
  <c r="T60" i="1"/>
  <c r="S60" i="1"/>
  <c r="U60" i="1" s="1"/>
  <c r="P60" i="1"/>
  <c r="Q60" i="1" s="1"/>
  <c r="O60" i="1"/>
  <c r="T92" i="1"/>
  <c r="S92" i="1"/>
  <c r="U92" i="1" s="1"/>
  <c r="P92" i="1"/>
  <c r="Q92" i="1" s="1"/>
  <c r="O92" i="1"/>
  <c r="T113" i="1"/>
  <c r="S113" i="1"/>
  <c r="U113" i="1" s="1"/>
  <c r="P113" i="1"/>
  <c r="Q113" i="1" s="1"/>
  <c r="O113" i="1"/>
  <c r="T110" i="1"/>
  <c r="S110" i="1"/>
  <c r="U110" i="1" s="1"/>
  <c r="P110" i="1"/>
  <c r="Q110" i="1" s="1"/>
  <c r="O110" i="1"/>
  <c r="T109" i="1"/>
  <c r="S109" i="1"/>
  <c r="U109" i="1" s="1"/>
  <c r="P109" i="1"/>
  <c r="Q109" i="1" s="1"/>
  <c r="O109" i="1"/>
  <c r="T108" i="1"/>
  <c r="S108" i="1"/>
  <c r="U108" i="1" s="1"/>
  <c r="P108" i="1"/>
  <c r="Q108" i="1" s="1"/>
  <c r="O108" i="1"/>
  <c r="T107" i="1"/>
  <c r="S107" i="1"/>
  <c r="U107" i="1" s="1"/>
  <c r="P107" i="1"/>
  <c r="Q107" i="1" s="1"/>
  <c r="O107" i="1"/>
  <c r="T106" i="1"/>
  <c r="S106" i="1"/>
  <c r="U106" i="1" s="1"/>
  <c r="P106" i="1"/>
  <c r="Q106" i="1" s="1"/>
  <c r="O106" i="1"/>
  <c r="T193" i="1"/>
  <c r="S193" i="1"/>
  <c r="U193" i="1" s="1"/>
  <c r="P193" i="1"/>
  <c r="Q193" i="1" s="1"/>
  <c r="O193" i="1"/>
  <c r="T105" i="1"/>
  <c r="S105" i="1"/>
  <c r="U105" i="1" s="1"/>
  <c r="P105" i="1"/>
  <c r="Q105" i="1" s="1"/>
  <c r="O105" i="1"/>
  <c r="T104" i="1"/>
  <c r="S104" i="1"/>
  <c r="U104" i="1" s="1"/>
  <c r="P104" i="1"/>
  <c r="Q104" i="1" s="1"/>
  <c r="O104" i="1"/>
  <c r="T103" i="1"/>
  <c r="S103" i="1"/>
  <c r="U103" i="1" s="1"/>
  <c r="P103" i="1"/>
  <c r="Q103" i="1" s="1"/>
  <c r="O103" i="1"/>
  <c r="T102" i="1"/>
  <c r="S102" i="1"/>
  <c r="U102" i="1" s="1"/>
  <c r="P102" i="1"/>
  <c r="Q102" i="1" s="1"/>
  <c r="O102" i="1"/>
  <c r="T101" i="1"/>
  <c r="S101" i="1"/>
  <c r="U101" i="1" s="1"/>
  <c r="P101" i="1"/>
  <c r="Q101" i="1" s="1"/>
  <c r="O101" i="1"/>
  <c r="T100" i="1"/>
  <c r="S100" i="1"/>
  <c r="U100" i="1" s="1"/>
  <c r="P100" i="1"/>
  <c r="Q100" i="1" s="1"/>
  <c r="O100" i="1"/>
  <c r="T99" i="1"/>
  <c r="S99" i="1"/>
  <c r="U99" i="1" s="1"/>
  <c r="P99" i="1"/>
  <c r="Q99" i="1" s="1"/>
  <c r="O99" i="1"/>
  <c r="T98" i="1"/>
  <c r="S98" i="1"/>
  <c r="U98" i="1" s="1"/>
  <c r="P98" i="1"/>
  <c r="Q98" i="1" s="1"/>
  <c r="O98" i="1"/>
  <c r="T97" i="1"/>
  <c r="S97" i="1"/>
  <c r="U97" i="1" s="1"/>
  <c r="P97" i="1"/>
  <c r="Q97" i="1" s="1"/>
  <c r="O97" i="1"/>
  <c r="T96" i="1"/>
  <c r="S96" i="1"/>
  <c r="U96" i="1" s="1"/>
  <c r="P96" i="1"/>
  <c r="Q96" i="1" s="1"/>
  <c r="O96" i="1"/>
  <c r="T95" i="1"/>
  <c r="S95" i="1"/>
  <c r="U95" i="1" s="1"/>
  <c r="P95" i="1"/>
  <c r="Q95" i="1" s="1"/>
  <c r="O95" i="1"/>
  <c r="T94" i="1"/>
  <c r="S94" i="1"/>
  <c r="U94" i="1" s="1"/>
  <c r="P94" i="1"/>
  <c r="Q94" i="1" s="1"/>
  <c r="O94" i="1"/>
  <c r="T93" i="1"/>
  <c r="S93" i="1"/>
  <c r="U93" i="1" s="1"/>
  <c r="P93" i="1"/>
  <c r="Q93" i="1" s="1"/>
  <c r="O93" i="1"/>
  <c r="T49" i="1"/>
  <c r="S49" i="1"/>
  <c r="U49" i="1" s="1"/>
  <c r="P49" i="1"/>
  <c r="Q49" i="1" s="1"/>
  <c r="O49" i="1"/>
  <c r="T91" i="1"/>
  <c r="S91" i="1"/>
  <c r="U91" i="1" s="1"/>
  <c r="P91" i="1"/>
  <c r="Q91" i="1" s="1"/>
  <c r="O91" i="1"/>
  <c r="T90" i="1"/>
  <c r="S90" i="1"/>
  <c r="U90" i="1" s="1"/>
  <c r="P90" i="1"/>
  <c r="Q90" i="1" s="1"/>
  <c r="O90" i="1"/>
  <c r="T89" i="1"/>
  <c r="S89" i="1"/>
  <c r="U89" i="1" s="1"/>
  <c r="P89" i="1"/>
  <c r="Q89" i="1" s="1"/>
  <c r="O89" i="1"/>
  <c r="T88" i="1"/>
  <c r="S88" i="1"/>
  <c r="U88" i="1" s="1"/>
  <c r="P88" i="1"/>
  <c r="Q88" i="1" s="1"/>
  <c r="O88" i="1"/>
  <c r="T87" i="1"/>
  <c r="S87" i="1"/>
  <c r="U87" i="1" s="1"/>
  <c r="P87" i="1"/>
  <c r="Q87" i="1" s="1"/>
  <c r="O87" i="1"/>
  <c r="T86" i="1"/>
  <c r="S86" i="1"/>
  <c r="U86" i="1" s="1"/>
  <c r="P86" i="1"/>
  <c r="Q86" i="1" s="1"/>
  <c r="O86" i="1"/>
  <c r="T85" i="1"/>
  <c r="S85" i="1"/>
  <c r="U85" i="1" s="1"/>
  <c r="P85" i="1"/>
  <c r="Q85" i="1" s="1"/>
  <c r="O85" i="1"/>
  <c r="T84" i="1"/>
  <c r="S84" i="1"/>
  <c r="U84" i="1" s="1"/>
  <c r="P84" i="1"/>
  <c r="Q84" i="1" s="1"/>
  <c r="O84" i="1"/>
  <c r="T83" i="1"/>
  <c r="S83" i="1"/>
  <c r="U83" i="1" s="1"/>
  <c r="P83" i="1"/>
  <c r="Q83" i="1" s="1"/>
  <c r="O83" i="1"/>
  <c r="T82" i="1"/>
  <c r="S82" i="1"/>
  <c r="U82" i="1" s="1"/>
  <c r="P82" i="1"/>
  <c r="Q82" i="1" s="1"/>
  <c r="O82" i="1"/>
  <c r="T81" i="1"/>
  <c r="S81" i="1"/>
  <c r="U81" i="1" s="1"/>
  <c r="P81" i="1"/>
  <c r="Q81" i="1" s="1"/>
  <c r="O81" i="1"/>
  <c r="T80" i="1"/>
  <c r="S80" i="1"/>
  <c r="U80" i="1" s="1"/>
  <c r="P80" i="1"/>
  <c r="Q80" i="1" s="1"/>
  <c r="O80" i="1"/>
  <c r="T79" i="1"/>
  <c r="S79" i="1"/>
  <c r="U79" i="1" s="1"/>
  <c r="P79" i="1"/>
  <c r="Q79" i="1" s="1"/>
  <c r="O79" i="1"/>
  <c r="T78" i="1"/>
  <c r="S78" i="1"/>
  <c r="U78" i="1" s="1"/>
  <c r="P78" i="1"/>
  <c r="Q78" i="1" s="1"/>
  <c r="O78" i="1"/>
  <c r="T77" i="1"/>
  <c r="S77" i="1"/>
  <c r="U77" i="1" s="1"/>
  <c r="P77" i="1"/>
  <c r="Q77" i="1" s="1"/>
  <c r="O77" i="1"/>
  <c r="T76" i="1"/>
  <c r="S76" i="1"/>
  <c r="U76" i="1" s="1"/>
  <c r="P76" i="1"/>
  <c r="Q76" i="1" s="1"/>
  <c r="O76" i="1"/>
  <c r="T75" i="1"/>
  <c r="S75" i="1"/>
  <c r="U75" i="1" s="1"/>
  <c r="P75" i="1"/>
  <c r="Q75" i="1" s="1"/>
  <c r="O75" i="1"/>
  <c r="T74" i="1"/>
  <c r="S74" i="1"/>
  <c r="U74" i="1" s="1"/>
  <c r="P74" i="1"/>
  <c r="Q74" i="1" s="1"/>
  <c r="O74" i="1"/>
  <c r="T73" i="1"/>
  <c r="S73" i="1"/>
  <c r="U73" i="1" s="1"/>
  <c r="P73" i="1"/>
  <c r="Q73" i="1" s="1"/>
  <c r="O73" i="1"/>
  <c r="T72" i="1"/>
  <c r="S72" i="1"/>
  <c r="U72" i="1" s="1"/>
  <c r="P72" i="1"/>
  <c r="Q72" i="1" s="1"/>
  <c r="O72" i="1"/>
  <c r="T71" i="1"/>
  <c r="S71" i="1"/>
  <c r="U71" i="1" s="1"/>
  <c r="P71" i="1"/>
  <c r="Q71" i="1" s="1"/>
  <c r="O71" i="1"/>
  <c r="T70" i="1"/>
  <c r="S70" i="1"/>
  <c r="U70" i="1" s="1"/>
  <c r="P70" i="1"/>
  <c r="Q70" i="1" s="1"/>
  <c r="O70" i="1"/>
  <c r="T69" i="1"/>
  <c r="S69" i="1"/>
  <c r="U69" i="1" s="1"/>
  <c r="P69" i="1"/>
  <c r="Q69" i="1" s="1"/>
  <c r="O69" i="1"/>
  <c r="T68" i="1"/>
  <c r="S68" i="1"/>
  <c r="U68" i="1" s="1"/>
  <c r="P68" i="1"/>
  <c r="Q68" i="1" s="1"/>
  <c r="O68" i="1"/>
  <c r="T67" i="1"/>
  <c r="S67" i="1"/>
  <c r="U67" i="1" s="1"/>
  <c r="P67" i="1"/>
  <c r="Q67" i="1" s="1"/>
  <c r="O67" i="1"/>
  <c r="T66" i="1"/>
  <c r="S66" i="1"/>
  <c r="U66" i="1" s="1"/>
  <c r="P66" i="1"/>
  <c r="Q66" i="1" s="1"/>
  <c r="O66" i="1"/>
  <c r="T65" i="1"/>
  <c r="S65" i="1"/>
  <c r="U65" i="1" s="1"/>
  <c r="P65" i="1"/>
  <c r="Q65" i="1" s="1"/>
  <c r="O65" i="1"/>
  <c r="T64" i="1"/>
  <c r="S64" i="1"/>
  <c r="U64" i="1" s="1"/>
  <c r="P64" i="1"/>
  <c r="Q64" i="1" s="1"/>
  <c r="O64" i="1"/>
  <c r="T63" i="1"/>
  <c r="S63" i="1"/>
  <c r="U63" i="1" s="1"/>
  <c r="P63" i="1"/>
  <c r="Q63" i="1" s="1"/>
  <c r="O63" i="1"/>
  <c r="T62" i="1"/>
  <c r="S62" i="1"/>
  <c r="U62" i="1" s="1"/>
  <c r="P62" i="1"/>
  <c r="Q62" i="1" s="1"/>
  <c r="O62" i="1"/>
  <c r="T61" i="1"/>
  <c r="S61" i="1"/>
  <c r="U61" i="1" s="1"/>
  <c r="P61" i="1"/>
  <c r="Q61" i="1" s="1"/>
  <c r="O61" i="1"/>
  <c r="T55" i="1"/>
  <c r="S55" i="1"/>
  <c r="U55" i="1" s="1"/>
  <c r="P55" i="1"/>
  <c r="Q55" i="1" s="1"/>
  <c r="O55" i="1"/>
  <c r="T54" i="1"/>
  <c r="S54" i="1"/>
  <c r="U54" i="1" s="1"/>
  <c r="P54" i="1"/>
  <c r="Q54" i="1" s="1"/>
  <c r="O54" i="1"/>
  <c r="T53" i="1"/>
  <c r="S53" i="1"/>
  <c r="U53" i="1" s="1"/>
  <c r="P53" i="1"/>
  <c r="Q53" i="1" s="1"/>
  <c r="O53" i="1"/>
  <c r="T52" i="1"/>
  <c r="S52" i="1"/>
  <c r="U52" i="1" s="1"/>
  <c r="P52" i="1"/>
  <c r="Q52" i="1" s="1"/>
  <c r="O52" i="1"/>
  <c r="T51" i="1"/>
  <c r="S51" i="1"/>
  <c r="U51" i="1" s="1"/>
  <c r="P51" i="1"/>
  <c r="Q51" i="1" s="1"/>
  <c r="O51" i="1"/>
  <c r="T50" i="1"/>
  <c r="S50" i="1"/>
  <c r="U50" i="1" s="1"/>
  <c r="P50" i="1"/>
  <c r="Q50" i="1" s="1"/>
  <c r="O50" i="1"/>
  <c r="T59" i="1"/>
  <c r="S59" i="1"/>
  <c r="U59" i="1" s="1"/>
  <c r="P59" i="1"/>
  <c r="Q59" i="1" s="1"/>
  <c r="O59" i="1"/>
  <c r="T48" i="1"/>
  <c r="S48" i="1"/>
  <c r="U48" i="1" s="1"/>
  <c r="P48" i="1"/>
  <c r="Q48" i="1" s="1"/>
  <c r="O48" i="1"/>
  <c r="T47" i="1"/>
  <c r="S47" i="1"/>
  <c r="U47" i="1" s="1"/>
  <c r="P47" i="1"/>
  <c r="Q47" i="1" s="1"/>
  <c r="O47" i="1"/>
  <c r="T58" i="1"/>
  <c r="S58" i="1"/>
  <c r="U58" i="1" s="1"/>
  <c r="P58" i="1"/>
  <c r="Q58" i="1" s="1"/>
  <c r="O58" i="1"/>
  <c r="T46" i="1"/>
  <c r="S46" i="1"/>
  <c r="U46" i="1" s="1"/>
  <c r="P46" i="1"/>
  <c r="Q46" i="1" s="1"/>
  <c r="O46" i="1"/>
  <c r="T45" i="1"/>
  <c r="S45" i="1"/>
  <c r="U45" i="1" s="1"/>
  <c r="P45" i="1"/>
  <c r="Q45" i="1" s="1"/>
  <c r="O45" i="1"/>
  <c r="T44" i="1"/>
  <c r="S44" i="1"/>
  <c r="U44" i="1" s="1"/>
  <c r="P44" i="1"/>
  <c r="Q44" i="1" s="1"/>
  <c r="O44" i="1"/>
  <c r="T43" i="1"/>
  <c r="S43" i="1"/>
  <c r="U43" i="1" s="1"/>
  <c r="P43" i="1"/>
  <c r="Q43" i="1" s="1"/>
  <c r="O43" i="1"/>
  <c r="T42" i="1"/>
  <c r="S42" i="1"/>
  <c r="U42" i="1" s="1"/>
  <c r="P42" i="1"/>
  <c r="Q42" i="1" s="1"/>
  <c r="O42" i="1"/>
  <c r="T41" i="1"/>
  <c r="S41" i="1"/>
  <c r="U41" i="1" s="1"/>
  <c r="P41" i="1"/>
  <c r="Q41" i="1" s="1"/>
  <c r="O41" i="1"/>
  <c r="T40" i="1"/>
  <c r="S40" i="1"/>
  <c r="U40" i="1" s="1"/>
  <c r="P40" i="1"/>
  <c r="Q40" i="1" s="1"/>
  <c r="O40" i="1"/>
  <c r="T39" i="1"/>
  <c r="S39" i="1"/>
  <c r="U39" i="1" s="1"/>
  <c r="P39" i="1"/>
  <c r="Q39" i="1" s="1"/>
  <c r="O39" i="1"/>
  <c r="T38" i="1"/>
  <c r="S38" i="1"/>
  <c r="U38" i="1" s="1"/>
  <c r="P38" i="1"/>
  <c r="Q38" i="1" s="1"/>
  <c r="O38" i="1"/>
  <c r="T37" i="1"/>
  <c r="S37" i="1"/>
  <c r="U37" i="1" s="1"/>
  <c r="P37" i="1"/>
  <c r="Q37" i="1" s="1"/>
  <c r="O37" i="1"/>
  <c r="T36" i="1"/>
  <c r="S36" i="1"/>
  <c r="U36" i="1" s="1"/>
  <c r="P36" i="1"/>
  <c r="Q36" i="1" s="1"/>
  <c r="O36" i="1"/>
  <c r="T35" i="1"/>
  <c r="S35" i="1"/>
  <c r="U35" i="1" s="1"/>
  <c r="P35" i="1"/>
  <c r="Q35" i="1" s="1"/>
  <c r="O35" i="1"/>
  <c r="T34" i="1"/>
  <c r="S34" i="1"/>
  <c r="U34" i="1" s="1"/>
  <c r="P34" i="1"/>
  <c r="Q34" i="1" s="1"/>
  <c r="O34" i="1"/>
  <c r="T33" i="1"/>
  <c r="S33" i="1"/>
  <c r="U33" i="1" s="1"/>
  <c r="P33" i="1"/>
  <c r="Q33" i="1" s="1"/>
  <c r="O33" i="1"/>
  <c r="T57" i="1"/>
  <c r="S57" i="1"/>
  <c r="U57" i="1" s="1"/>
  <c r="P57" i="1"/>
  <c r="Q57" i="1" s="1"/>
  <c r="O57" i="1"/>
  <c r="T32" i="1"/>
  <c r="S32" i="1"/>
  <c r="U32" i="1" s="1"/>
  <c r="P32" i="1"/>
  <c r="Q32" i="1" s="1"/>
  <c r="O32" i="1"/>
  <c r="T31" i="1"/>
  <c r="S31" i="1"/>
  <c r="U31" i="1" s="1"/>
  <c r="P31" i="1"/>
  <c r="Q31" i="1" s="1"/>
  <c r="O31" i="1"/>
  <c r="T30" i="1"/>
  <c r="S30" i="1"/>
  <c r="U30" i="1" s="1"/>
  <c r="P30" i="1"/>
  <c r="Q30" i="1" s="1"/>
  <c r="O30" i="1"/>
  <c r="T29" i="1"/>
  <c r="S29" i="1"/>
  <c r="U29" i="1" s="1"/>
  <c r="P29" i="1"/>
  <c r="Q29" i="1" s="1"/>
  <c r="O29" i="1"/>
  <c r="T28" i="1"/>
  <c r="S28" i="1"/>
  <c r="U28" i="1" s="1"/>
  <c r="P28" i="1"/>
  <c r="Q28" i="1" s="1"/>
  <c r="O28" i="1"/>
  <c r="T56" i="1"/>
  <c r="S56" i="1"/>
  <c r="U56" i="1" s="1"/>
  <c r="P56" i="1"/>
  <c r="Q56" i="1" s="1"/>
  <c r="O56" i="1"/>
  <c r="T27" i="1"/>
  <c r="S27" i="1"/>
  <c r="U27" i="1" s="1"/>
  <c r="P27" i="1"/>
  <c r="Q27" i="1" s="1"/>
  <c r="O27" i="1"/>
  <c r="T26" i="1"/>
  <c r="S26" i="1"/>
  <c r="U26" i="1" s="1"/>
  <c r="P26" i="1"/>
  <c r="Q26" i="1" s="1"/>
  <c r="O26" i="1"/>
  <c r="T25" i="1"/>
  <c r="S25" i="1"/>
  <c r="U25" i="1" s="1"/>
  <c r="P25" i="1"/>
  <c r="Q25" i="1" s="1"/>
  <c r="O25" i="1"/>
  <c r="T24" i="1"/>
  <c r="S24" i="1"/>
  <c r="U24" i="1" s="1"/>
  <c r="P24" i="1"/>
  <c r="Q24" i="1" s="1"/>
  <c r="O24" i="1"/>
  <c r="T23" i="1"/>
  <c r="S23" i="1"/>
  <c r="U23" i="1" s="1"/>
  <c r="P23" i="1"/>
  <c r="Q23" i="1" s="1"/>
  <c r="O23" i="1"/>
  <c r="T22" i="1"/>
  <c r="S22" i="1"/>
  <c r="U22" i="1" s="1"/>
  <c r="P22" i="1"/>
  <c r="Q22" i="1" s="1"/>
  <c r="O22" i="1"/>
  <c r="T21" i="1"/>
  <c r="S21" i="1"/>
  <c r="U21" i="1" s="1"/>
  <c r="P21" i="1"/>
  <c r="Q21" i="1" s="1"/>
  <c r="O21" i="1"/>
  <c r="T20" i="1"/>
  <c r="S20" i="1"/>
  <c r="U20" i="1" s="1"/>
  <c r="P20" i="1"/>
  <c r="Q20" i="1" s="1"/>
  <c r="O20" i="1"/>
  <c r="T19" i="1"/>
  <c r="S19" i="1"/>
  <c r="U19" i="1" s="1"/>
  <c r="P19" i="1"/>
  <c r="Q19" i="1" s="1"/>
  <c r="O19" i="1"/>
  <c r="T18" i="1"/>
  <c r="S18" i="1"/>
  <c r="U18" i="1" s="1"/>
  <c r="P18" i="1"/>
  <c r="Q18" i="1" s="1"/>
  <c r="O18" i="1"/>
  <c r="T17" i="1"/>
  <c r="S17" i="1"/>
  <c r="U17" i="1" s="1"/>
  <c r="P17" i="1"/>
  <c r="Q17" i="1" s="1"/>
  <c r="O17" i="1"/>
  <c r="T16" i="1"/>
  <c r="S16" i="1"/>
  <c r="U16" i="1" s="1"/>
  <c r="P16" i="1"/>
  <c r="Q16" i="1" s="1"/>
  <c r="O16" i="1"/>
  <c r="T15" i="1"/>
  <c r="S15" i="1"/>
  <c r="U15" i="1" s="1"/>
  <c r="P15" i="1"/>
  <c r="Q15" i="1" s="1"/>
  <c r="O15" i="1"/>
  <c r="T14" i="1"/>
  <c r="S14" i="1"/>
  <c r="U14" i="1" s="1"/>
  <c r="P14" i="1"/>
  <c r="Q14" i="1" s="1"/>
  <c r="O14" i="1"/>
  <c r="T13" i="1"/>
  <c r="S13" i="1"/>
  <c r="U13" i="1" s="1"/>
  <c r="P13" i="1"/>
  <c r="Q13" i="1" s="1"/>
  <c r="O13" i="1"/>
  <c r="T12" i="1"/>
  <c r="S12" i="1"/>
  <c r="U12" i="1" s="1"/>
  <c r="P12" i="1"/>
  <c r="Q12" i="1" s="1"/>
  <c r="O12" i="1"/>
  <c r="T11" i="1"/>
  <c r="S11" i="1"/>
  <c r="U11" i="1" s="1"/>
  <c r="P11" i="1"/>
  <c r="Q11" i="1" s="1"/>
  <c r="O11" i="1"/>
  <c r="T10" i="1"/>
  <c r="S10" i="1"/>
  <c r="U10" i="1" s="1"/>
  <c r="P10" i="1"/>
  <c r="Q10" i="1" s="1"/>
  <c r="O10" i="1"/>
  <c r="T9" i="1"/>
  <c r="S9" i="1"/>
  <c r="U9" i="1" s="1"/>
  <c r="P9" i="1"/>
  <c r="Q9" i="1" s="1"/>
  <c r="O9" i="1"/>
  <c r="T8" i="1"/>
  <c r="S8" i="1"/>
  <c r="U8" i="1" s="1"/>
  <c r="P8" i="1"/>
  <c r="Q8" i="1" s="1"/>
  <c r="O8" i="1"/>
  <c r="T7" i="1"/>
  <c r="S7" i="1"/>
  <c r="U7" i="1" s="1"/>
  <c r="P7" i="1"/>
  <c r="Q7" i="1" s="1"/>
  <c r="O7" i="1"/>
  <c r="T6" i="1"/>
  <c r="S6" i="1"/>
  <c r="U6" i="1" s="1"/>
  <c r="P6" i="1"/>
  <c r="Q6" i="1" s="1"/>
  <c r="O6" i="1"/>
  <c r="R21" i="1" l="1"/>
  <c r="R109" i="1"/>
  <c r="R113" i="1"/>
  <c r="R164" i="1"/>
  <c r="R33" i="1"/>
  <c r="R19" i="1"/>
  <c r="R152" i="1"/>
  <c r="R154" i="1"/>
  <c r="R94" i="1"/>
  <c r="R104" i="1"/>
  <c r="R138" i="1"/>
  <c r="R45" i="1"/>
  <c r="R58" i="1"/>
  <c r="R50" i="1"/>
  <c r="R178" i="1"/>
  <c r="R180" i="1"/>
  <c r="R17" i="1"/>
  <c r="R134" i="1"/>
  <c r="R98" i="1"/>
  <c r="R23" i="1"/>
  <c r="R25" i="1"/>
  <c r="R37" i="1"/>
  <c r="R39" i="1"/>
  <c r="R43" i="1"/>
  <c r="R67" i="1"/>
  <c r="R119" i="1"/>
  <c r="R136" i="1"/>
  <c r="R9" i="1"/>
  <c r="R28" i="1"/>
  <c r="R69" i="1"/>
  <c r="R88" i="1"/>
  <c r="R125" i="1"/>
  <c r="R127" i="1"/>
  <c r="R146" i="1"/>
  <c r="R36" i="1"/>
  <c r="R182" i="1"/>
  <c r="R124" i="1"/>
  <c r="R141" i="1"/>
  <c r="R186" i="1"/>
  <c r="R11" i="1"/>
  <c r="R13" i="1"/>
  <c r="R14" i="1"/>
  <c r="R27" i="1"/>
  <c r="R29" i="1"/>
  <c r="R35" i="1"/>
  <c r="R47" i="1"/>
  <c r="R52" i="1"/>
  <c r="R54" i="1"/>
  <c r="R55" i="1"/>
  <c r="R65" i="1"/>
  <c r="R71" i="1"/>
  <c r="R77" i="1"/>
  <c r="R79" i="1"/>
  <c r="R80" i="1"/>
  <c r="R102" i="1"/>
  <c r="R133" i="1"/>
  <c r="R147" i="1"/>
  <c r="R168" i="1"/>
  <c r="R170" i="1"/>
  <c r="R173" i="1"/>
  <c r="R184" i="1"/>
  <c r="R189" i="1"/>
  <c r="R22" i="1"/>
  <c r="R83" i="1"/>
  <c r="R108" i="1"/>
  <c r="R145" i="1"/>
  <c r="R151" i="1"/>
  <c r="R179" i="1"/>
  <c r="R112" i="1"/>
  <c r="R7" i="1"/>
  <c r="R10" i="1"/>
  <c r="R15" i="1"/>
  <c r="R30" i="1"/>
  <c r="R32" i="1"/>
  <c r="R41" i="1"/>
  <c r="R48" i="1"/>
  <c r="R61" i="1"/>
  <c r="R63" i="1"/>
  <c r="R64" i="1"/>
  <c r="R73" i="1"/>
  <c r="R75" i="1"/>
  <c r="R76" i="1"/>
  <c r="R81" i="1"/>
  <c r="R84" i="1"/>
  <c r="R95" i="1"/>
  <c r="R117" i="1"/>
  <c r="R148" i="1"/>
  <c r="R150" i="1"/>
  <c r="R162" i="1"/>
  <c r="R166" i="1"/>
  <c r="R177" i="1"/>
  <c r="R194" i="1"/>
  <c r="R44" i="1"/>
  <c r="R51" i="1"/>
  <c r="R72" i="1"/>
  <c r="R85" i="1"/>
  <c r="R6" i="1"/>
  <c r="R18" i="1"/>
  <c r="R26" i="1"/>
  <c r="R57" i="1"/>
  <c r="R40" i="1"/>
  <c r="R68" i="1"/>
  <c r="R93" i="1"/>
  <c r="R101" i="1"/>
  <c r="R116" i="1"/>
  <c r="R132" i="1"/>
  <c r="R135" i="1"/>
  <c r="R157" i="1"/>
  <c r="R161" i="1"/>
  <c r="R163" i="1"/>
  <c r="R167" i="1"/>
  <c r="R8" i="1"/>
  <c r="R12" i="1"/>
  <c r="R16" i="1"/>
  <c r="R20" i="1"/>
  <c r="R24" i="1"/>
  <c r="R56" i="1"/>
  <c r="R31" i="1"/>
  <c r="R34" i="1"/>
  <c r="R38" i="1"/>
  <c r="R42" i="1"/>
  <c r="R46" i="1"/>
  <c r="R59" i="1"/>
  <c r="R53" i="1"/>
  <c r="R62" i="1"/>
  <c r="R66" i="1"/>
  <c r="R70" i="1"/>
  <c r="R74" i="1"/>
  <c r="R78" i="1"/>
  <c r="R82" i="1"/>
  <c r="R49" i="1"/>
  <c r="R96" i="1"/>
  <c r="R100" i="1"/>
  <c r="R193" i="1"/>
  <c r="R92" i="1"/>
  <c r="R115" i="1"/>
  <c r="R121" i="1"/>
  <c r="R128" i="1"/>
  <c r="R131" i="1"/>
  <c r="R139" i="1"/>
  <c r="R142" i="1"/>
  <c r="R143" i="1"/>
  <c r="R156" i="1"/>
  <c r="R160" i="1"/>
  <c r="R171" i="1"/>
  <c r="R174" i="1"/>
  <c r="R175" i="1"/>
  <c r="R188" i="1"/>
  <c r="R192" i="1"/>
  <c r="R183" i="1"/>
  <c r="R86" i="1"/>
  <c r="R90" i="1"/>
  <c r="R105" i="1"/>
  <c r="R107" i="1"/>
  <c r="R60" i="1"/>
  <c r="R120" i="1"/>
  <c r="R123" i="1"/>
  <c r="R129" i="1"/>
  <c r="R140" i="1"/>
  <c r="R144" i="1"/>
  <c r="R155" i="1"/>
  <c r="R158" i="1"/>
  <c r="R159" i="1"/>
  <c r="R172" i="1"/>
  <c r="R176" i="1"/>
  <c r="R187" i="1"/>
  <c r="R190" i="1"/>
  <c r="R191" i="1"/>
  <c r="R89" i="1"/>
  <c r="R91" i="1"/>
  <c r="R99" i="1"/>
  <c r="R103" i="1"/>
  <c r="R106" i="1"/>
  <c r="R110" i="1"/>
  <c r="R114" i="1"/>
  <c r="R118" i="1"/>
  <c r="R122" i="1"/>
  <c r="R126" i="1"/>
  <c r="R130" i="1"/>
  <c r="R111" i="1"/>
  <c r="R149" i="1"/>
  <c r="R165" i="1"/>
  <c r="R181" i="1"/>
  <c r="R87" i="1"/>
  <c r="R97" i="1"/>
  <c r="R137" i="1"/>
  <c r="R153" i="1"/>
  <c r="R169" i="1"/>
  <c r="R185" i="1"/>
  <c r="V186" i="1" l="1"/>
  <c r="V184" i="1"/>
  <c r="V181" i="1"/>
  <c r="V180" i="1"/>
  <c r="V176" i="1"/>
  <c r="V175" i="1"/>
  <c r="V172" i="1"/>
  <c r="V168" i="1"/>
  <c r="V167" i="1"/>
  <c r="V163" i="1"/>
  <c r="V161" i="1"/>
  <c r="V159" i="1"/>
  <c r="V152" i="1"/>
  <c r="V150" i="1"/>
  <c r="V146" i="1"/>
  <c r="V140" i="1"/>
  <c r="V136" i="1"/>
  <c r="V131" i="1"/>
  <c r="V124" i="1"/>
  <c r="V116" i="1"/>
  <c r="V105" i="1"/>
  <c r="V99" i="1"/>
  <c r="V194" i="1"/>
  <c r="V192" i="1"/>
  <c r="V191" i="1"/>
  <c r="V190" i="1"/>
  <c r="V189" i="1"/>
  <c r="V188" i="1"/>
  <c r="V187" i="1"/>
  <c r="V185" i="1"/>
  <c r="V183" i="1"/>
  <c r="V182" i="1"/>
  <c r="V179" i="1"/>
  <c r="V178" i="1"/>
  <c r="V177" i="1"/>
  <c r="V174" i="1"/>
  <c r="V173" i="1"/>
  <c r="V171" i="1"/>
  <c r="V170" i="1"/>
  <c r="V169" i="1"/>
  <c r="V166" i="1"/>
  <c r="V165" i="1"/>
  <c r="V164" i="1"/>
  <c r="V162" i="1"/>
  <c r="V160" i="1"/>
  <c r="V158" i="1"/>
  <c r="V157" i="1"/>
  <c r="V156" i="1"/>
  <c r="V155" i="1"/>
  <c r="V154" i="1"/>
  <c r="V153" i="1"/>
  <c r="V151" i="1"/>
  <c r="V149" i="1"/>
  <c r="V148" i="1"/>
  <c r="V147" i="1"/>
  <c r="V145" i="1"/>
  <c r="V144" i="1"/>
  <c r="V143" i="1"/>
  <c r="V142" i="1"/>
  <c r="V141" i="1"/>
  <c r="V139" i="1"/>
  <c r="V138" i="1"/>
  <c r="V137" i="1"/>
  <c r="V135" i="1"/>
  <c r="V134" i="1"/>
  <c r="V133" i="1"/>
  <c r="V132" i="1"/>
  <c r="V130" i="1"/>
  <c r="V129" i="1"/>
  <c r="V128" i="1"/>
  <c r="V127" i="1"/>
  <c r="V126" i="1"/>
  <c r="V125" i="1"/>
  <c r="V123" i="1"/>
  <c r="V122" i="1"/>
  <c r="V121" i="1"/>
  <c r="V115" i="1"/>
  <c r="V114" i="1"/>
  <c r="V113" i="1"/>
  <c r="V193" i="1"/>
  <c r="T5" i="1"/>
  <c r="S5" i="1"/>
  <c r="U5" i="1" s="1"/>
  <c r="V112" i="1"/>
  <c r="V111" i="1"/>
  <c r="V120" i="1"/>
  <c r="V119" i="1"/>
  <c r="V60" i="1"/>
  <c r="V92" i="1"/>
  <c r="V102" i="1"/>
  <c r="V98" i="1"/>
  <c r="V53" i="1"/>
  <c r="V42" i="1"/>
  <c r="V22" i="1"/>
  <c r="V20" i="1"/>
  <c r="V18" i="1"/>
  <c r="V16" i="1"/>
  <c r="P5" i="1"/>
  <c r="Q5" i="1" s="1"/>
  <c r="O5" i="1"/>
  <c r="R5" i="1" l="1"/>
  <c r="V5" i="1" s="1"/>
  <c r="V117" i="1"/>
  <c r="V109" i="1"/>
  <c r="V118" i="1"/>
  <c r="V11" i="1"/>
  <c r="V17" i="1"/>
  <c r="V34" i="1"/>
  <c r="V70" i="1"/>
  <c r="V78" i="1"/>
  <c r="V86" i="1"/>
  <c r="V62" i="1"/>
  <c r="V6" i="1"/>
  <c r="V56" i="1"/>
  <c r="V59" i="1"/>
  <c r="V74" i="1"/>
  <c r="V82" i="1"/>
  <c r="V90" i="1"/>
  <c r="V103" i="1"/>
  <c r="V106" i="1"/>
  <c r="V110" i="1"/>
  <c r="V94" i="1"/>
  <c r="V7" i="1"/>
  <c r="V9" i="1"/>
  <c r="V13" i="1"/>
  <c r="V15" i="1"/>
  <c r="V19" i="1"/>
  <c r="V21" i="1"/>
  <c r="V23" i="1"/>
  <c r="V31" i="1"/>
  <c r="V38" i="1"/>
  <c r="V46" i="1"/>
  <c r="V66" i="1"/>
  <c r="V8" i="1"/>
  <c r="V10" i="1"/>
  <c r="V12" i="1"/>
  <c r="V14" i="1"/>
  <c r="V24" i="1"/>
  <c r="V95" i="1"/>
  <c r="V27" i="1"/>
  <c r="V30" i="1"/>
  <c r="V33" i="1"/>
  <c r="V37" i="1"/>
  <c r="V41" i="1"/>
  <c r="V45" i="1"/>
  <c r="V48" i="1"/>
  <c r="V52" i="1"/>
  <c r="V61" i="1"/>
  <c r="V65" i="1"/>
  <c r="V69" i="1"/>
  <c r="V73" i="1"/>
  <c r="V77" i="1"/>
  <c r="V81" i="1"/>
  <c r="V85" i="1"/>
  <c r="V89" i="1"/>
  <c r="V93" i="1"/>
  <c r="V97" i="1"/>
  <c r="V101" i="1"/>
  <c r="V108" i="1"/>
  <c r="V26" i="1"/>
  <c r="V29" i="1"/>
  <c r="V57" i="1"/>
  <c r="V36" i="1"/>
  <c r="V40" i="1"/>
  <c r="V44" i="1"/>
  <c r="V47" i="1"/>
  <c r="V51" i="1"/>
  <c r="V55" i="1"/>
  <c r="V64" i="1"/>
  <c r="V68" i="1"/>
  <c r="V72" i="1"/>
  <c r="V76" i="1"/>
  <c r="V80" i="1"/>
  <c r="V84" i="1"/>
  <c r="V88" i="1"/>
  <c r="V49" i="1"/>
  <c r="V96" i="1"/>
  <c r="V100" i="1"/>
  <c r="V104" i="1"/>
  <c r="V107" i="1"/>
  <c r="V25" i="1"/>
  <c r="V28" i="1"/>
  <c r="V32" i="1"/>
  <c r="V35" i="1"/>
  <c r="V39" i="1"/>
  <c r="V43" i="1"/>
  <c r="V58" i="1"/>
  <c r="V50" i="1"/>
  <c r="V54" i="1"/>
  <c r="V63" i="1"/>
  <c r="V67" i="1"/>
  <c r="V71" i="1"/>
  <c r="V75" i="1"/>
  <c r="V79" i="1"/>
  <c r="V83" i="1"/>
  <c r="V87" i="1"/>
  <c r="V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Dano</author>
  </authors>
  <commentList>
    <comment ref="D1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Dano:</t>
        </r>
        <r>
          <rPr>
            <sz val="9"/>
            <color indexed="81"/>
            <rFont val="Segoe UI"/>
            <family val="2"/>
            <charset val="238"/>
          </rPr>
          <t xml:space="preserve">
+ pioneer stands on disturbed, wet soils.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Dano:</t>
        </r>
        <r>
          <rPr>
            <sz val="9"/>
            <color indexed="81"/>
            <rFont val="Segoe UI"/>
            <family val="2"/>
            <charset val="238"/>
          </rPr>
          <t xml:space="preserve">
degraded salt habitats with the occurrence of facultative or obligate halophytes. In the altered vegetation often dominate </t>
        </r>
        <r>
          <rPr>
            <i/>
            <sz val="9"/>
            <color indexed="81"/>
            <rFont val="Segoe UI"/>
            <family val="2"/>
            <charset val="238"/>
          </rPr>
          <t>Elytrigia repens</t>
        </r>
        <r>
          <rPr>
            <sz val="9"/>
            <color indexed="81"/>
            <rFont val="Segoe UI"/>
            <family val="2"/>
            <charset val="238"/>
          </rPr>
          <t xml:space="preserve">, </t>
        </r>
        <r>
          <rPr>
            <i/>
            <sz val="9"/>
            <color indexed="81"/>
            <rFont val="Segoe UI"/>
            <family val="2"/>
            <charset val="238"/>
          </rPr>
          <t>Phleum pratene</t>
        </r>
        <r>
          <rPr>
            <sz val="9"/>
            <color indexed="81"/>
            <rFont val="Segoe UI"/>
            <family val="2"/>
            <charset val="238"/>
          </rPr>
          <t xml:space="preserve">, </t>
        </r>
        <r>
          <rPr>
            <i/>
            <sz val="9"/>
            <color indexed="81"/>
            <rFont val="Segoe UI"/>
            <family val="2"/>
            <charset val="238"/>
          </rPr>
          <t>Poa angustifolia</t>
        </r>
        <r>
          <rPr>
            <sz val="9"/>
            <color indexed="81"/>
            <rFont val="Segoe UI"/>
            <family val="2"/>
            <charset val="238"/>
          </rPr>
          <t xml:space="preserve">, in Pannonia </t>
        </r>
        <r>
          <rPr>
            <i/>
            <sz val="9"/>
            <color indexed="81"/>
            <rFont val="Segoe UI"/>
            <family val="2"/>
            <charset val="238"/>
          </rPr>
          <t>Festuca valesiaca</t>
        </r>
        <r>
          <rPr>
            <sz val="9"/>
            <color indexed="81"/>
            <rFont val="Segoe UI"/>
            <family val="2"/>
            <charset val="238"/>
          </rPr>
          <t xml:space="preserve"> susp. </t>
        </r>
        <r>
          <rPr>
            <i/>
            <sz val="9"/>
            <color indexed="81"/>
            <rFont val="Segoe UI"/>
            <family val="2"/>
            <charset val="238"/>
          </rPr>
          <t>parviflora</t>
        </r>
        <r>
          <rPr>
            <sz val="9"/>
            <color indexed="81"/>
            <rFont val="Segoe UI"/>
            <family val="2"/>
            <charset val="238"/>
          </rPr>
          <t xml:space="preserve"> as well.</t>
        </r>
      </text>
    </comment>
  </commentList>
</comments>
</file>

<file path=xl/sharedStrings.xml><?xml version="1.0" encoding="utf-8"?>
<sst xmlns="http://schemas.openxmlformats.org/spreadsheetml/2006/main" count="2949" uniqueCount="1080">
  <si>
    <t>SM</t>
  </si>
  <si>
    <t>ST</t>
  </si>
  <si>
    <t>SS</t>
  </si>
  <si>
    <t>AW</t>
  </si>
  <si>
    <t>F</t>
  </si>
  <si>
    <t>WM</t>
  </si>
  <si>
    <t>MM</t>
  </si>
  <si>
    <t>X</t>
  </si>
  <si>
    <t>R</t>
  </si>
  <si>
    <t>saleur</t>
  </si>
  <si>
    <t>Salicornia europaea (incl. S. appressa)</t>
  </si>
  <si>
    <t>salper</t>
  </si>
  <si>
    <t>Salicornia perennans</t>
  </si>
  <si>
    <t>lepcar</t>
  </si>
  <si>
    <t>Lepidium cartilagineum</t>
  </si>
  <si>
    <t>camann</t>
  </si>
  <si>
    <t>salsod</t>
  </si>
  <si>
    <t>Salsola soda</t>
  </si>
  <si>
    <t>suapan</t>
  </si>
  <si>
    <t>Suaeda pannonica</t>
  </si>
  <si>
    <t>pertri</t>
  </si>
  <si>
    <t>Petrosimonia triandra</t>
  </si>
  <si>
    <t>suapro</t>
  </si>
  <si>
    <t>Suaeda prostrata</t>
  </si>
  <si>
    <t>halped</t>
  </si>
  <si>
    <t>Halimione pedunculata</t>
  </si>
  <si>
    <t>suamar</t>
  </si>
  <si>
    <t>Suaeda maritima</t>
  </si>
  <si>
    <t>carext</t>
  </si>
  <si>
    <t>Carex extensa</t>
  </si>
  <si>
    <t>cryacu</t>
  </si>
  <si>
    <t>tripan</t>
  </si>
  <si>
    <t>artsan</t>
  </si>
  <si>
    <t>platen</t>
  </si>
  <si>
    <t>artrup</t>
  </si>
  <si>
    <t>Artemisia rupestris</t>
  </si>
  <si>
    <t>phopan</t>
  </si>
  <si>
    <t>junmar</t>
  </si>
  <si>
    <t>Juncus maritimus</t>
  </si>
  <si>
    <t>artmar</t>
  </si>
  <si>
    <t>Artemisia maritima</t>
  </si>
  <si>
    <t>plasch</t>
  </si>
  <si>
    <t>triang</t>
  </si>
  <si>
    <t>horgen</t>
  </si>
  <si>
    <t>bupten</t>
  </si>
  <si>
    <t>Bupleurum tenuissimum</t>
  </si>
  <si>
    <t>trimic</t>
  </si>
  <si>
    <t>Trifolium micranthum</t>
  </si>
  <si>
    <t>placor</t>
  </si>
  <si>
    <t>Plantago cornuti</t>
  </si>
  <si>
    <t>artlac</t>
  </si>
  <si>
    <t>Artemisia laciniata</t>
  </si>
  <si>
    <t>galsed</t>
  </si>
  <si>
    <t>Galatella sedifolia</t>
  </si>
  <si>
    <t>linmar</t>
  </si>
  <si>
    <t>Linum maritimum</t>
  </si>
  <si>
    <t>rorker</t>
  </si>
  <si>
    <t>Rorippa sylvestris subsp. kerneri</t>
  </si>
  <si>
    <t>peulat</t>
  </si>
  <si>
    <t>Peucedanum latifolium</t>
  </si>
  <si>
    <t>suasal</t>
  </si>
  <si>
    <t>Suaeda salsa</t>
  </si>
  <si>
    <t>pucdis</t>
  </si>
  <si>
    <t>spemed</t>
  </si>
  <si>
    <t>Spergularia media</t>
  </si>
  <si>
    <t>spemar</t>
  </si>
  <si>
    <t>Spergularia marina</t>
  </si>
  <si>
    <t>atrlit</t>
  </si>
  <si>
    <t>limhun</t>
  </si>
  <si>
    <t>glamar</t>
  </si>
  <si>
    <t>oxyche</t>
  </si>
  <si>
    <t>Oxybasis chenopodioides</t>
  </si>
  <si>
    <t>horpro</t>
  </si>
  <si>
    <t xml:space="preserve">Hornungia procumbens </t>
  </si>
  <si>
    <t>cersub</t>
  </si>
  <si>
    <t>tarbes</t>
  </si>
  <si>
    <t>apigra</t>
  </si>
  <si>
    <t>Apium graveolens</t>
  </si>
  <si>
    <t>Plantago coronopus</t>
  </si>
  <si>
    <t>lotang</t>
  </si>
  <si>
    <t>Lotus angustissimus</t>
  </si>
  <si>
    <t>sedcae</t>
  </si>
  <si>
    <t>Sedum caespitosum</t>
  </si>
  <si>
    <t>blyruf</t>
  </si>
  <si>
    <t>Blysmopsis rufa</t>
  </si>
  <si>
    <t>rupmar</t>
  </si>
  <si>
    <t>Ruppia maritima</t>
  </si>
  <si>
    <t>triorn</t>
  </si>
  <si>
    <t>Trifolium ornithopodioides</t>
  </si>
  <si>
    <t>elepar</t>
  </si>
  <si>
    <t>Eleocharis parvula</t>
  </si>
  <si>
    <t>trimar</t>
  </si>
  <si>
    <t>cyppan</t>
  </si>
  <si>
    <t>Cyperus pannonicus</t>
  </si>
  <si>
    <t>plamar</t>
  </si>
  <si>
    <t>matcha</t>
  </si>
  <si>
    <t>Matricaria chamomilla</t>
  </si>
  <si>
    <t>fesval</t>
  </si>
  <si>
    <t>scopar</t>
  </si>
  <si>
    <t>Scorzonera parviflora </t>
  </si>
  <si>
    <t>sedsed</t>
  </si>
  <si>
    <t>Sedobassia sedoides</t>
  </si>
  <si>
    <t>crysch</t>
  </si>
  <si>
    <t>Crypsis schoenoides </t>
  </si>
  <si>
    <t>junger</t>
  </si>
  <si>
    <t>Juncus gerardi</t>
  </si>
  <si>
    <t>gagszo</t>
  </si>
  <si>
    <t>Gagea szovitsii</t>
  </si>
  <si>
    <t>schpun</t>
  </si>
  <si>
    <t>Schoenoplectus pungens</t>
  </si>
  <si>
    <t>tristr</t>
  </si>
  <si>
    <t>samval</t>
  </si>
  <si>
    <t>podcan</t>
  </si>
  <si>
    <t>cardiv</t>
  </si>
  <si>
    <t>lepper</t>
  </si>
  <si>
    <t>ranped</t>
  </si>
  <si>
    <t>bolmar</t>
  </si>
  <si>
    <t>ranbau</t>
  </si>
  <si>
    <t>Ranunculus baudotii</t>
  </si>
  <si>
    <t>triret</t>
  </si>
  <si>
    <t>trisub</t>
  </si>
  <si>
    <t>Trifolium subterraneum</t>
  </si>
  <si>
    <t>galcan</t>
  </si>
  <si>
    <t>trifra</t>
  </si>
  <si>
    <t>cirbra</t>
  </si>
  <si>
    <t>lotten</t>
  </si>
  <si>
    <t>Lotus tenuis</t>
  </si>
  <si>
    <t>beceru</t>
  </si>
  <si>
    <t>cardis</t>
  </si>
  <si>
    <t>cenlit</t>
  </si>
  <si>
    <t>Centaurium littorale subsp. compressum</t>
  </si>
  <si>
    <t>rumpse</t>
  </si>
  <si>
    <t>Rumex pseudonatronatus</t>
  </si>
  <si>
    <t>carsec</t>
  </si>
  <si>
    <t>blaacu</t>
  </si>
  <si>
    <t>peuoff</t>
  </si>
  <si>
    <t>Peucedanum officinale</t>
  </si>
  <si>
    <t>silmul</t>
  </si>
  <si>
    <t>lotmar</t>
  </si>
  <si>
    <t>schnig</t>
  </si>
  <si>
    <t>Schoenus nigricans</t>
  </si>
  <si>
    <t>schlit</t>
  </si>
  <si>
    <t>Schoenoplectus litoralis</t>
  </si>
  <si>
    <t>Trifolium striatum</t>
  </si>
  <si>
    <t>irispu</t>
  </si>
  <si>
    <t>Iris spuria</t>
  </si>
  <si>
    <t>melden</t>
  </si>
  <si>
    <t>Melilotus dentatus</t>
  </si>
  <si>
    <t>menpul</t>
  </si>
  <si>
    <t xml:space="preserve">Mentha pulegium </t>
  </si>
  <si>
    <t>rumste</t>
  </si>
  <si>
    <t>tripro</t>
  </si>
  <si>
    <t>Trigonella procumbens</t>
  </si>
  <si>
    <t>altoff</t>
  </si>
  <si>
    <t>ranpol</t>
  </si>
  <si>
    <t>Ranunculus polyphyllus</t>
  </si>
  <si>
    <t>achasp</t>
  </si>
  <si>
    <t>armmac</t>
  </si>
  <si>
    <t>Armoracia macrocarpa</t>
  </si>
  <si>
    <t>junran</t>
  </si>
  <si>
    <t>Juncus ranarius</t>
  </si>
  <si>
    <t>ranlat</t>
  </si>
  <si>
    <t>puldys</t>
  </si>
  <si>
    <t>carotr</t>
  </si>
  <si>
    <t>Carex otrubae</t>
  </si>
  <si>
    <t>proaut</t>
  </si>
  <si>
    <t>Prospero autumnalis</t>
  </si>
  <si>
    <t>cryalo</t>
  </si>
  <si>
    <t>Crypsis alopecuroides </t>
  </si>
  <si>
    <t>lyttri</t>
  </si>
  <si>
    <t>Lythrum tribracteatum</t>
  </si>
  <si>
    <t>baspro</t>
  </si>
  <si>
    <t>Bassia prostrata</t>
  </si>
  <si>
    <t>atrpro</t>
  </si>
  <si>
    <t>eleuni</t>
  </si>
  <si>
    <t>Eleocharis uniglumis</t>
  </si>
  <si>
    <t>cerdub</t>
  </si>
  <si>
    <t>carhor</t>
  </si>
  <si>
    <t>cenpul</t>
  </si>
  <si>
    <t>Centaurium pulchellum</t>
  </si>
  <si>
    <t>argans</t>
  </si>
  <si>
    <t>Argentina anserina </t>
  </si>
  <si>
    <t>teusco</t>
  </si>
  <si>
    <t>carste</t>
  </si>
  <si>
    <t>Carex stenophylla</t>
  </si>
  <si>
    <t>juncom</t>
  </si>
  <si>
    <t>oxygla</t>
  </si>
  <si>
    <t>Oxybasis glauca</t>
  </si>
  <si>
    <t>inubri</t>
  </si>
  <si>
    <t>odovul</t>
  </si>
  <si>
    <t>pulvul</t>
  </si>
  <si>
    <t>poabul</t>
  </si>
  <si>
    <t>phraus</t>
  </si>
  <si>
    <t>Phragmites austtralis</t>
  </si>
  <si>
    <t>myomin</t>
  </si>
  <si>
    <t>Myosurus minius</t>
  </si>
  <si>
    <t>allvin</t>
  </si>
  <si>
    <t>gypmur</t>
  </si>
  <si>
    <t>Gypsophila muralis</t>
  </si>
  <si>
    <t>gallin</t>
  </si>
  <si>
    <t>Galatella linosyris </t>
  </si>
  <si>
    <t>schsup</t>
  </si>
  <si>
    <t>Schoenoplectus supinus</t>
  </si>
  <si>
    <t>tripal</t>
  </si>
  <si>
    <t>Triglochin palustris</t>
  </si>
  <si>
    <t>scharu</t>
  </si>
  <si>
    <t>Schenodorus arundinaceus </t>
  </si>
  <si>
    <t>anapal</t>
  </si>
  <si>
    <t>atrtat</t>
  </si>
  <si>
    <t>Atriplex tatarica</t>
  </si>
  <si>
    <t>horsec</t>
  </si>
  <si>
    <t>Hordeum secalinum</t>
  </si>
  <si>
    <t>Oxybasis urbica</t>
  </si>
  <si>
    <t>elequn</t>
  </si>
  <si>
    <t>Eleocharis quinqueflora</t>
  </si>
  <si>
    <t>lythys</t>
  </si>
  <si>
    <t>Lythrum hyssopifolia</t>
  </si>
  <si>
    <t>junbuf</t>
  </si>
  <si>
    <t>veroff</t>
  </si>
  <si>
    <t>circan</t>
  </si>
  <si>
    <t>lacsal</t>
  </si>
  <si>
    <t>Lactuca saligna</t>
  </si>
  <si>
    <t>rumcri</t>
  </si>
  <si>
    <t>Rumex crispus</t>
  </si>
  <si>
    <t>rummar</t>
  </si>
  <si>
    <t>versca</t>
  </si>
  <si>
    <t>Veronica scardica</t>
  </si>
  <si>
    <t>clamar</t>
  </si>
  <si>
    <t>Cladium mariscus</t>
  </si>
  <si>
    <t>blycom</t>
  </si>
  <si>
    <t>carmel</t>
  </si>
  <si>
    <t>carvir</t>
  </si>
  <si>
    <t>carvul</t>
  </si>
  <si>
    <t>vercat</t>
  </si>
  <si>
    <t>Veronica catenata</t>
  </si>
  <si>
    <t>cataqu</t>
  </si>
  <si>
    <t>Catabrosa aquatica</t>
  </si>
  <si>
    <t>scoaut</t>
  </si>
  <si>
    <t>Scorzoneroides autumnalis</t>
  </si>
  <si>
    <t>ransce</t>
  </si>
  <si>
    <t>verana</t>
  </si>
  <si>
    <t>veraci</t>
  </si>
  <si>
    <t>Veronica acinifolia</t>
  </si>
  <si>
    <t>carrip</t>
  </si>
  <si>
    <t>sonpal</t>
  </si>
  <si>
    <t>Sonchus palustris</t>
  </si>
  <si>
    <t>agrsto</t>
  </si>
  <si>
    <t>Agrostis stolonifera</t>
  </si>
  <si>
    <t>cyndac</t>
  </si>
  <si>
    <t>Cynodon dactylon</t>
  </si>
  <si>
    <t>leprud</t>
  </si>
  <si>
    <t>Lepidium ruderale</t>
  </si>
  <si>
    <t>calepi</t>
  </si>
  <si>
    <t>Calamagrostis epigejos</t>
  </si>
  <si>
    <t>elyrep</t>
  </si>
  <si>
    <t>Elytrigia repens</t>
  </si>
  <si>
    <t>brohor</t>
  </si>
  <si>
    <t>polavi</t>
  </si>
  <si>
    <t>Polygonum aviculare</t>
  </si>
  <si>
    <t>salkal</t>
  </si>
  <si>
    <t>ransar</t>
  </si>
  <si>
    <t>Ranunculus sardous</t>
  </si>
  <si>
    <t>artpon</t>
  </si>
  <si>
    <t>Artemisia pontica</t>
  </si>
  <si>
    <t>chealb</t>
  </si>
  <si>
    <t>junart</t>
  </si>
  <si>
    <t>junsub</t>
  </si>
  <si>
    <t>Juncus subnodulosus</t>
  </si>
  <si>
    <t>silvis</t>
  </si>
  <si>
    <t>Silene viscosa</t>
  </si>
  <si>
    <t>onospi</t>
  </si>
  <si>
    <t>Ononis spinosa</t>
  </si>
  <si>
    <t>plaint</t>
  </si>
  <si>
    <t>elepal</t>
  </si>
  <si>
    <t>leosax</t>
  </si>
  <si>
    <t>Leontodon saxatilis</t>
  </si>
  <si>
    <t>medlup</t>
  </si>
  <si>
    <t>medmin</t>
  </si>
  <si>
    <t>Medicago minima</t>
  </si>
  <si>
    <t>oealac</t>
  </si>
  <si>
    <t>Oenanthe lachenalii</t>
  </si>
  <si>
    <t>achmil</t>
  </si>
  <si>
    <t>alopra</t>
  </si>
  <si>
    <t>sonarv</t>
  </si>
  <si>
    <t>galver</t>
  </si>
  <si>
    <t>Galium verum</t>
  </si>
  <si>
    <t>verarv</t>
  </si>
  <si>
    <t>triino</t>
  </si>
  <si>
    <t>Tripleurospermum inodorum</t>
  </si>
  <si>
    <t>poaang</t>
  </si>
  <si>
    <t>Poa angustifolia</t>
  </si>
  <si>
    <t>viccra</t>
  </si>
  <si>
    <t>Vicia cracca</t>
  </si>
  <si>
    <t>fesrup</t>
  </si>
  <si>
    <t>typang</t>
  </si>
  <si>
    <t>Typha angustifolia</t>
  </si>
  <si>
    <t>typlat</t>
  </si>
  <si>
    <t>Typha latifolia</t>
  </si>
  <si>
    <t>trirep</t>
  </si>
  <si>
    <t>Trifolium repens</t>
  </si>
  <si>
    <t>astole</t>
  </si>
  <si>
    <t>carpar</t>
  </si>
  <si>
    <t>Cardamine parviflora</t>
  </si>
  <si>
    <t>Taxon</t>
  </si>
  <si>
    <t>Camphorosma annua </t>
  </si>
  <si>
    <t>Crypsis aculeata </t>
  </si>
  <si>
    <t>Plantago tenuiflora </t>
  </si>
  <si>
    <r>
      <t>Pholiurus pannonicus</t>
    </r>
    <r>
      <rPr>
        <i/>
        <sz val="11"/>
        <rFont val="Calibri"/>
        <family val="2"/>
        <charset val="238"/>
        <scheme val="minor"/>
      </rPr>
      <t> </t>
    </r>
  </si>
  <si>
    <t>Taraxacum bessarabicum </t>
  </si>
  <si>
    <t>Hordeum geniculatum </t>
  </si>
  <si>
    <r>
      <t>Veronica anagalloides</t>
    </r>
    <r>
      <rPr>
        <i/>
        <sz val="11"/>
        <rFont val="Calibri"/>
        <family val="2"/>
        <charset val="238"/>
        <scheme val="minor"/>
      </rPr>
      <t> </t>
    </r>
  </si>
  <si>
    <r>
      <t>Sonchus arvensis</t>
    </r>
    <r>
      <rPr>
        <i/>
        <sz val="11"/>
        <rFont val="Calibri"/>
        <family val="2"/>
        <charset val="238"/>
        <scheme val="minor"/>
      </rPr>
      <t> </t>
    </r>
  </si>
  <si>
    <t>Juncus compressus </t>
  </si>
  <si>
    <r>
      <t>Allium vineale</t>
    </r>
    <r>
      <rPr>
        <i/>
        <sz val="11"/>
        <rFont val="Calibri"/>
        <family val="2"/>
        <charset val="238"/>
        <scheme val="minor"/>
      </rPr>
      <t> </t>
    </r>
  </si>
  <si>
    <t>Teucrium scordium </t>
  </si>
  <si>
    <t>Pulicaria vulgaris </t>
  </si>
  <si>
    <t>Juncus bufonius </t>
  </si>
  <si>
    <t>Bromus hordeaceus </t>
  </si>
  <si>
    <r>
      <t>Carex vulpina</t>
    </r>
    <r>
      <rPr>
        <i/>
        <sz val="11"/>
        <rFont val="Calibri"/>
        <family val="2"/>
        <charset val="238"/>
        <scheme val="minor"/>
      </rPr>
      <t> </t>
    </r>
  </si>
  <si>
    <t>Juncus articulatus </t>
  </si>
  <si>
    <r>
      <t>Medicago lupulina</t>
    </r>
    <r>
      <rPr>
        <i/>
        <sz val="11"/>
        <rFont val="Calibri"/>
        <family val="2"/>
        <charset val="238"/>
        <scheme val="minor"/>
      </rPr>
      <t> </t>
    </r>
  </si>
  <si>
    <r>
      <t>Carex melanostachya</t>
    </r>
    <r>
      <rPr>
        <i/>
        <sz val="11"/>
        <rFont val="Calibri"/>
        <family val="2"/>
        <charset val="238"/>
        <scheme val="minor"/>
      </rPr>
      <t> </t>
    </r>
  </si>
  <si>
    <t>Inula britannica </t>
  </si>
  <si>
    <t>Odontites vulgaris </t>
  </si>
  <si>
    <t>Verbena officinalis </t>
  </si>
  <si>
    <t>Rumex maritimus </t>
  </si>
  <si>
    <r>
      <t>Eleocharis palustris</t>
    </r>
    <r>
      <rPr>
        <i/>
        <sz val="11"/>
        <rFont val="Calibri"/>
        <family val="2"/>
        <charset val="238"/>
        <scheme val="minor"/>
      </rPr>
      <t> </t>
    </r>
  </si>
  <si>
    <r>
      <t>Carex viridula</t>
    </r>
    <r>
      <rPr>
        <i/>
        <sz val="11"/>
        <rFont val="Calibri"/>
        <family val="2"/>
        <charset val="238"/>
        <scheme val="minor"/>
      </rPr>
      <t> </t>
    </r>
  </si>
  <si>
    <t>Ranunculus sceleratus </t>
  </si>
  <si>
    <r>
      <t>Carex riparia</t>
    </r>
    <r>
      <rPr>
        <i/>
        <sz val="11"/>
        <rFont val="Calibri"/>
        <family val="2"/>
        <charset val="238"/>
        <scheme val="minor"/>
      </rPr>
      <t> </t>
    </r>
  </si>
  <si>
    <r>
      <t>Alopecurus pratensis</t>
    </r>
    <r>
      <rPr>
        <i/>
        <sz val="11"/>
        <rFont val="Calibri"/>
        <family val="2"/>
        <charset val="238"/>
        <scheme val="minor"/>
      </rPr>
      <t> </t>
    </r>
  </si>
  <si>
    <r>
      <t>Veronica arvensis</t>
    </r>
    <r>
      <rPr>
        <i/>
        <sz val="11"/>
        <rFont val="Calibri"/>
        <family val="2"/>
        <charset val="238"/>
        <scheme val="minor"/>
      </rPr>
      <t> </t>
    </r>
  </si>
  <si>
    <r>
      <t>Blysmus compressus</t>
    </r>
    <r>
      <rPr>
        <i/>
        <sz val="11"/>
        <rFont val="Calibri"/>
        <family val="2"/>
        <charset val="238"/>
        <scheme val="minor"/>
      </rPr>
      <t> </t>
    </r>
  </si>
  <si>
    <t>Pulicaria dysenterica </t>
  </si>
  <si>
    <r>
      <t>Cirsium canum</t>
    </r>
    <r>
      <rPr>
        <i/>
        <sz val="11"/>
        <rFont val="Calibri"/>
        <family val="2"/>
        <charset val="238"/>
        <scheme val="minor"/>
      </rPr>
      <t> </t>
    </r>
  </si>
  <si>
    <t>Lotus maritimus </t>
  </si>
  <si>
    <t>Althaea officinalis </t>
  </si>
  <si>
    <t>Salsola kali </t>
  </si>
  <si>
    <r>
      <t>Carex hordeistichos</t>
    </r>
    <r>
      <rPr>
        <i/>
        <sz val="11"/>
        <rFont val="Calibri"/>
        <family val="2"/>
        <charset val="238"/>
        <scheme val="minor"/>
      </rPr>
      <t> </t>
    </r>
  </si>
  <si>
    <r>
      <t>Poa bulbosa</t>
    </r>
    <r>
      <rPr>
        <i/>
        <sz val="11"/>
        <rFont val="Calibri"/>
        <family val="2"/>
        <charset val="238"/>
        <scheme val="minor"/>
      </rPr>
      <t> </t>
    </r>
  </si>
  <si>
    <r>
      <t>Rumex stenophyllus</t>
    </r>
    <r>
      <rPr>
        <i/>
        <sz val="11"/>
        <rFont val="Calibri"/>
        <family val="2"/>
        <charset val="238"/>
        <scheme val="minor"/>
      </rPr>
      <t> </t>
    </r>
  </si>
  <si>
    <t>Myosurus minus</t>
  </si>
  <si>
    <r>
      <t>Ranunculus pedatus</t>
    </r>
    <r>
      <rPr>
        <i/>
        <sz val="11"/>
        <rFont val="Calibri"/>
        <family val="2"/>
        <charset val="238"/>
        <scheme val="minor"/>
      </rPr>
      <t> </t>
    </r>
  </si>
  <si>
    <r>
      <t>Cirsium brachycephalum</t>
    </r>
    <r>
      <rPr>
        <i/>
        <sz val="11"/>
        <rFont val="Calibri"/>
        <family val="2"/>
        <charset val="238"/>
        <scheme val="minor"/>
      </rPr>
      <t> </t>
    </r>
  </si>
  <si>
    <r>
      <t>Ranunculus lateriflorus</t>
    </r>
    <r>
      <rPr>
        <i/>
        <sz val="11"/>
        <rFont val="Calibri"/>
        <family val="2"/>
        <charset val="238"/>
        <scheme val="minor"/>
      </rPr>
      <t> </t>
    </r>
  </si>
  <si>
    <t>Carex divisa </t>
  </si>
  <si>
    <t>Lepidium perfoliatum </t>
  </si>
  <si>
    <t>Atriplex prostrata </t>
  </si>
  <si>
    <t>Blackstonia acuminata </t>
  </si>
  <si>
    <r>
      <t>Trifolium retusum</t>
    </r>
    <r>
      <rPr>
        <i/>
        <sz val="11"/>
        <rFont val="Calibri"/>
        <family val="2"/>
        <charset val="238"/>
        <scheme val="minor"/>
      </rPr>
      <t> </t>
    </r>
  </si>
  <si>
    <t>Carex distans </t>
  </si>
  <si>
    <t>Achillea aspleniifolia </t>
  </si>
  <si>
    <t>Triglochin maritima </t>
  </si>
  <si>
    <r>
      <t>Trifolium angulatum</t>
    </r>
    <r>
      <rPr>
        <i/>
        <sz val="11"/>
        <rFont val="Calibri"/>
        <family val="2"/>
        <charset val="238"/>
        <scheme val="minor"/>
      </rPr>
      <t> </t>
    </r>
  </si>
  <si>
    <r>
      <t>Trifolium strictum</t>
    </r>
    <r>
      <rPr>
        <i/>
        <sz val="11"/>
        <rFont val="Calibri"/>
        <family val="2"/>
        <charset val="238"/>
        <scheme val="minor"/>
      </rPr>
      <t> </t>
    </r>
  </si>
  <si>
    <t>Glaux maritima </t>
  </si>
  <si>
    <r>
      <t>Carex secalina</t>
    </r>
    <r>
      <rPr>
        <i/>
        <sz val="11"/>
        <rFont val="Calibri"/>
        <family val="2"/>
        <charset val="238"/>
        <scheme val="minor"/>
      </rPr>
      <t> </t>
    </r>
  </si>
  <si>
    <r>
      <t>Silene multiflora</t>
    </r>
    <r>
      <rPr>
        <i/>
        <sz val="11"/>
        <rFont val="Calibri"/>
        <family val="2"/>
        <charset val="238"/>
        <scheme val="minor"/>
      </rPr>
      <t> </t>
    </r>
  </si>
  <si>
    <r>
      <t>Galatella cana</t>
    </r>
    <r>
      <rPr>
        <i/>
        <sz val="11"/>
        <rFont val="Calibri"/>
        <family val="2"/>
        <charset val="238"/>
        <scheme val="minor"/>
      </rPr>
      <t> </t>
    </r>
  </si>
  <si>
    <t>Plantago major</t>
  </si>
  <si>
    <t xml:space="preserve">Taraxacum sect. Ruderalia                         </t>
  </si>
  <si>
    <t xml:space="preserve">Plantago lanceolata                               </t>
  </si>
  <si>
    <t xml:space="preserve">Trifolium campestre                               </t>
  </si>
  <si>
    <t xml:space="preserve">Daucus carota                                     </t>
  </si>
  <si>
    <t xml:space="preserve">Echinochloa crus-galli                            </t>
  </si>
  <si>
    <t xml:space="preserve">Cirsium arvense                                   </t>
  </si>
  <si>
    <t xml:space="preserve">Lolium perenne                                    </t>
  </si>
  <si>
    <t xml:space="preserve">Erophila verna                                    </t>
  </si>
  <si>
    <t>Poa pratensis</t>
  </si>
  <si>
    <t xml:space="preserve">Epilobium tetragonum                              </t>
  </si>
  <si>
    <t xml:space="preserve">Potentilla reptans                                </t>
  </si>
  <si>
    <t xml:space="preserve">Mentha aquatica                                   </t>
  </si>
  <si>
    <t xml:space="preserve">Bromus japonicus                                  </t>
  </si>
  <si>
    <t xml:space="preserve">Calystegia sepium                                 </t>
  </si>
  <si>
    <t xml:space="preserve">Vicia hirsuta                                     </t>
  </si>
  <si>
    <t xml:space="preserve">Arrhenatherum elatius                             </t>
  </si>
  <si>
    <t xml:space="preserve">Arenaria serpyllifolia                            </t>
  </si>
  <si>
    <t xml:space="preserve">Sclerochloa dura                                  </t>
  </si>
  <si>
    <t xml:space="preserve">Potentilla argentea                               </t>
  </si>
  <si>
    <t xml:space="preserve">Lactuca serriola                                  </t>
  </si>
  <si>
    <t xml:space="preserve">Dactylis glomerata                                </t>
  </si>
  <si>
    <t xml:space="preserve">Lamium purpureum                                  </t>
  </si>
  <si>
    <t xml:space="preserve">Myosotis stricta                                  </t>
  </si>
  <si>
    <t xml:space="preserve">Atriplex patula                                   </t>
  </si>
  <si>
    <t xml:space="preserve">Atriplex sagittata                                </t>
  </si>
  <si>
    <t xml:space="preserve">Serratula tinctoria                               </t>
  </si>
  <si>
    <t xml:space="preserve">Deschampsia cespitosa                             </t>
  </si>
  <si>
    <t xml:space="preserve">Agropyron intermedium s.str.                      </t>
  </si>
  <si>
    <t xml:space="preserve">Alisma plantago-aquatica                          </t>
  </si>
  <si>
    <t xml:space="preserve">Alopecurus geniculatus                            </t>
  </si>
  <si>
    <t xml:space="preserve">Persicaria lapathifolia                           </t>
  </si>
  <si>
    <t xml:space="preserve">Achillea setacea                                  </t>
  </si>
  <si>
    <t xml:space="preserve">Xanthium strumarium                               </t>
  </si>
  <si>
    <t xml:space="preserve">Pastinaca sativa                                  </t>
  </si>
  <si>
    <t xml:space="preserve">Ranunculus repens                                 </t>
  </si>
  <si>
    <t xml:space="preserve">Achillea pannonica                                </t>
  </si>
  <si>
    <t xml:space="preserve">Ranunculus acris                                  </t>
  </si>
  <si>
    <t xml:space="preserve">Potentilla supina                                 </t>
  </si>
  <si>
    <t>Festuca pratensis agg.</t>
  </si>
  <si>
    <t xml:space="preserve">Oenanthe silaifolia                               </t>
  </si>
  <si>
    <t xml:space="preserve">Vicia sativa                                      </t>
  </si>
  <si>
    <t xml:space="preserve">Ambrosia artemisiifolia                           </t>
  </si>
  <si>
    <t xml:space="preserve">Vicia tetrasperma                                 </t>
  </si>
  <si>
    <t xml:space="preserve">Galium aparine                                    </t>
  </si>
  <si>
    <t xml:space="preserve">Galium palustre                                   </t>
  </si>
  <si>
    <t xml:space="preserve">Solanum nigrum                                    </t>
  </si>
  <si>
    <t xml:space="preserve">Taraxacum sect. Palustria                         </t>
  </si>
  <si>
    <t xml:space="preserve">Bromus racemosus                                  </t>
  </si>
  <si>
    <t xml:space="preserve">Bromus commutatus                                 </t>
  </si>
  <si>
    <t>Chenopodium album agg.</t>
  </si>
  <si>
    <t xml:space="preserve">Cerastium holosteoides                            </t>
  </si>
  <si>
    <t xml:space="preserve">Lotus corniculatus                                </t>
  </si>
  <si>
    <t xml:space="preserve">Poa annua                                         </t>
  </si>
  <si>
    <t xml:space="preserve">Trifolium pratense                                </t>
  </si>
  <si>
    <t xml:space="preserve">Lythrum salicaria                                 </t>
  </si>
  <si>
    <t xml:space="preserve">Capsella bursa-pastoris                           </t>
  </si>
  <si>
    <t xml:space="preserve">Carduus acanthoides                               </t>
  </si>
  <si>
    <t xml:space="preserve">Carex hirta                                       </t>
  </si>
  <si>
    <t xml:space="preserve">Lycopus europaeus                                 </t>
  </si>
  <si>
    <t xml:space="preserve">Carex praecox                                     </t>
  </si>
  <si>
    <t xml:space="preserve">Matricaria discoidea                              </t>
  </si>
  <si>
    <t xml:space="preserve">Cruciata pedemontana                              </t>
  </si>
  <si>
    <t xml:space="preserve">Myosotis arvensis                                 </t>
  </si>
  <si>
    <t xml:space="preserve">Cichorium intybus                                 </t>
  </si>
  <si>
    <t xml:space="preserve">Poa compressa                                     </t>
  </si>
  <si>
    <t xml:space="preserve">Convolvulus arvensis                              </t>
  </si>
  <si>
    <t xml:space="preserve">Sonchus oleraceus                                 </t>
  </si>
  <si>
    <t xml:space="preserve">Conyza canadensis                                 </t>
  </si>
  <si>
    <t xml:space="preserve">Cuscuta species                                   </t>
  </si>
  <si>
    <t xml:space="preserve">Bidens tripartitus                                </t>
  </si>
  <si>
    <t xml:space="preserve">Persicaria amphibia                               </t>
  </si>
  <si>
    <t xml:space="preserve">Persicaria hydropiper                             </t>
  </si>
  <si>
    <t>Ranunculus polyanthemos</t>
  </si>
  <si>
    <t xml:space="preserve">Polygonum arenastrum                              </t>
  </si>
  <si>
    <t xml:space="preserve">Plantago media                                    </t>
  </si>
  <si>
    <t xml:space="preserve">Polygala comosa                                   </t>
  </si>
  <si>
    <t xml:space="preserve">Peplis portula                                    </t>
  </si>
  <si>
    <t xml:space="preserve">Ranunculus flammula                               </t>
  </si>
  <si>
    <t xml:space="preserve">Poa trivialis                                     </t>
  </si>
  <si>
    <t>Portulaca oleracea</t>
  </si>
  <si>
    <t xml:space="preserve">Populus alba                                      </t>
  </si>
  <si>
    <t xml:space="preserve">Phalaris arundinacea                              </t>
  </si>
  <si>
    <t xml:space="preserve">Pimpinella major                                  </t>
  </si>
  <si>
    <t xml:space="preserve">Potentilla heptaphylla                            </t>
  </si>
  <si>
    <t xml:space="preserve">Plantago altissima                                </t>
  </si>
  <si>
    <t xml:space="preserve">Peucedanum carvifolia                             </t>
  </si>
  <si>
    <t xml:space="preserve">Poa pannonica                                     </t>
  </si>
  <si>
    <t xml:space="preserve">Pseudolysimachion orchideum                       </t>
  </si>
  <si>
    <t xml:space="preserve">Persicaria maculosa                               </t>
  </si>
  <si>
    <t xml:space="preserve">Prunella vulgaris                                 </t>
  </si>
  <si>
    <t xml:space="preserve">Poa palustris                                     </t>
  </si>
  <si>
    <t xml:space="preserve">Picris hieracioides                               </t>
  </si>
  <si>
    <t xml:space="preserve">Prunus spinosa                                    </t>
  </si>
  <si>
    <t xml:space="preserve">Trigonella caerulea                               </t>
  </si>
  <si>
    <t xml:space="preserve">Trifolium montanum                                </t>
  </si>
  <si>
    <t xml:space="preserve">Trifolium resupinatum                             </t>
  </si>
  <si>
    <t xml:space="preserve">Utricularia australis                             </t>
  </si>
  <si>
    <t xml:space="preserve">Valerianella locusta                              </t>
  </si>
  <si>
    <t xml:space="preserve">Triticum aestivum                                 </t>
  </si>
  <si>
    <t xml:space="preserve">Tussilago farfara                                 </t>
  </si>
  <si>
    <t xml:space="preserve">Thlaspi arvense                                   </t>
  </si>
  <si>
    <t xml:space="preserve">Thlaspi perfoliatum                               </t>
  </si>
  <si>
    <t xml:space="preserve">Torilis arvensis                                  </t>
  </si>
  <si>
    <t xml:space="preserve">Symphytum officinale                              </t>
  </si>
  <si>
    <t xml:space="preserve">Taraxacum sect. Erythrosperma                     </t>
  </si>
  <si>
    <t xml:space="preserve">Trifolium dubium                                  </t>
  </si>
  <si>
    <t xml:space="preserve">Trifolium hybridum                                </t>
  </si>
  <si>
    <t xml:space="preserve">Trifolium arvense                                 </t>
  </si>
  <si>
    <t xml:space="preserve">Trifolium aureum                                  </t>
  </si>
  <si>
    <t xml:space="preserve">Valerianella rimosa                               </t>
  </si>
  <si>
    <t xml:space="preserve">Viola arvensis                                    </t>
  </si>
  <si>
    <t xml:space="preserve">Viola elatior                                     </t>
  </si>
  <si>
    <t xml:space="preserve">Vicia lathyroides                                 </t>
  </si>
  <si>
    <t xml:space="preserve">Vicia tenuifolia                                  </t>
  </si>
  <si>
    <t xml:space="preserve">Xanthium spinosum                                 </t>
  </si>
  <si>
    <t xml:space="preserve">Zea mays                                          </t>
  </si>
  <si>
    <t xml:space="preserve">Vulpia myuros                                     </t>
  </si>
  <si>
    <t xml:space="preserve">Xanthium italicum                                 </t>
  </si>
  <si>
    <t xml:space="preserve">Veronica anagallis-aquatica                       </t>
  </si>
  <si>
    <t xml:space="preserve">Veronica beccabunga                               </t>
  </si>
  <si>
    <t xml:space="preserve">Veronica hederifolia                              </t>
  </si>
  <si>
    <t xml:space="preserve">Verbascum blattaria                               </t>
  </si>
  <si>
    <t xml:space="preserve">Veronica verna                                    </t>
  </si>
  <si>
    <t xml:space="preserve">Vicia angustifolia                                </t>
  </si>
  <si>
    <t xml:space="preserve">Veronica persica                                  </t>
  </si>
  <si>
    <t xml:space="preserve">Veronica scutellata                               </t>
  </si>
  <si>
    <t xml:space="preserve">Salix fragilis                                    </t>
  </si>
  <si>
    <t xml:space="preserve">Salvia nemorosa                                   </t>
  </si>
  <si>
    <t xml:space="preserve">Salvinia natans                                   </t>
  </si>
  <si>
    <t xml:space="preserve">Rumex thyrsiflorus                                </t>
  </si>
  <si>
    <t xml:space="preserve">Scirpoides holoschoenus                           </t>
  </si>
  <si>
    <t xml:space="preserve">Sanguisorba officinalis                           </t>
  </si>
  <si>
    <t xml:space="preserve">Saxifraga tridactylites                           </t>
  </si>
  <si>
    <t xml:space="preserve">Schoenoplectus lacustris                          </t>
  </si>
  <si>
    <t xml:space="preserve">Rorippa amphibia                                  </t>
  </si>
  <si>
    <t xml:space="preserve">Rorippa austriaca                                 </t>
  </si>
  <si>
    <t xml:space="preserve">Rhinanthus minor                                  </t>
  </si>
  <si>
    <t xml:space="preserve">Rhinanthus serotinus                              </t>
  </si>
  <si>
    <t xml:space="preserve">Rumex palustris                                   </t>
  </si>
  <si>
    <t xml:space="preserve">Rumex pulcher                                     </t>
  </si>
  <si>
    <t>Rosa canina agg.</t>
  </si>
  <si>
    <t xml:space="preserve">Rubus caesius                                     </t>
  </si>
  <si>
    <t xml:space="preserve">Rumex acetosa                                     </t>
  </si>
  <si>
    <t xml:space="preserve">Scirpus sylvaticus                                </t>
  </si>
  <si>
    <t xml:space="preserve">Solidago gigantea                                 </t>
  </si>
  <si>
    <t xml:space="preserve">Solidago species                                  </t>
  </si>
  <si>
    <t xml:space="preserve">Sonchus asper                                     </t>
  </si>
  <si>
    <t xml:space="preserve">Sinapis arvensis                                  </t>
  </si>
  <si>
    <t xml:space="preserve">Solanum dulcamara                                 </t>
  </si>
  <si>
    <t xml:space="preserve">Stellaria graminea                                </t>
  </si>
  <si>
    <t xml:space="preserve">Stellaria media                                   </t>
  </si>
  <si>
    <t xml:space="preserve">Sparganium erectum                                </t>
  </si>
  <si>
    <t xml:space="preserve">Spergularia rubra                                 </t>
  </si>
  <si>
    <t xml:space="preserve">Stachys palustris                                 </t>
  </si>
  <si>
    <t xml:space="preserve">Scutellaria galericulata                          </t>
  </si>
  <si>
    <t>Sedum sexangulare</t>
  </si>
  <si>
    <t xml:space="preserve">Senecio erraticus                                 </t>
  </si>
  <si>
    <t xml:space="preserve">Scleranthus annuus                                </t>
  </si>
  <si>
    <t xml:space="preserve">Scleranthus verticillatus                         </t>
  </si>
  <si>
    <t xml:space="preserve">Setaria verticillata                              </t>
  </si>
  <si>
    <t xml:space="preserve">Setaria viridis                                   </t>
  </si>
  <si>
    <t>Silene latifolia</t>
  </si>
  <si>
    <t xml:space="preserve">Senecio jacobaea                                  </t>
  </si>
  <si>
    <t xml:space="preserve">Seseli pallasii                                   </t>
  </si>
  <si>
    <t xml:space="preserve">Setaria pumila                                    </t>
  </si>
  <si>
    <t xml:space="preserve">Centaurium erythraea                              </t>
  </si>
  <si>
    <t xml:space="preserve">Cerastium glutinosum                              </t>
  </si>
  <si>
    <t xml:space="preserve">Chenopodium hybridum                              </t>
  </si>
  <si>
    <t xml:space="preserve">Chenopodium polyspermum                           </t>
  </si>
  <si>
    <t xml:space="preserve">Chenopodium rubrum                                </t>
  </si>
  <si>
    <t xml:space="preserve">Ceratophyllum submersum                           </t>
  </si>
  <si>
    <t xml:space="preserve">Chenopodium ficifolium                            </t>
  </si>
  <si>
    <t xml:space="preserve">Carex tomentosa                                   </t>
  </si>
  <si>
    <t xml:space="preserve">Carex acutiformis                                 </t>
  </si>
  <si>
    <t xml:space="preserve">Carex flacca                                      </t>
  </si>
  <si>
    <t xml:space="preserve">Cardaria draba                                    </t>
  </si>
  <si>
    <t xml:space="preserve">Carex spicata                                     </t>
  </si>
  <si>
    <t xml:space="preserve">Carex muricata                                    </t>
  </si>
  <si>
    <t xml:space="preserve">Carex panicea                                     </t>
  </si>
  <si>
    <t xml:space="preserve">Dipsacus fullonum                                 </t>
  </si>
  <si>
    <t xml:space="preserve">Datura stramonium                                 </t>
  </si>
  <si>
    <t xml:space="preserve">Descurainia sophia                                </t>
  </si>
  <si>
    <t xml:space="preserve">Dianthus deltoides                                </t>
  </si>
  <si>
    <t xml:space="preserve">Eragrostis minor                                  </t>
  </si>
  <si>
    <t xml:space="preserve">Erigeron annuus                                   </t>
  </si>
  <si>
    <t xml:space="preserve">Eryngium campestre                                </t>
  </si>
  <si>
    <t xml:space="preserve">Elatine alsinastrum                               </t>
  </si>
  <si>
    <t xml:space="preserve">Equisetum arvense                                 </t>
  </si>
  <si>
    <t xml:space="preserve">Equisetum ramosissimum                            </t>
  </si>
  <si>
    <t xml:space="preserve">Dactylorhiza incarnata                            </t>
  </si>
  <si>
    <t xml:space="preserve">Clematis integrifolia                             </t>
  </si>
  <si>
    <t xml:space="preserve">Colchicum autumnale                               </t>
  </si>
  <si>
    <t xml:space="preserve">Chenopodium vulvaria                              </t>
  </si>
  <si>
    <t xml:space="preserve">Cirsium vulgare                                   </t>
  </si>
  <si>
    <t xml:space="preserve">Cuscuta epithymum                                 </t>
  </si>
  <si>
    <t xml:space="preserve">Cyperus fuscus                                    </t>
  </si>
  <si>
    <t xml:space="preserve">Cyperus michelianus                               </t>
  </si>
  <si>
    <t xml:space="preserve">Crepis biennis                                    </t>
  </si>
  <si>
    <t xml:space="preserve">Crepis setosa                                     </t>
  </si>
  <si>
    <t xml:space="preserve">Apera spica-venti                                 </t>
  </si>
  <si>
    <t xml:space="preserve">Apium repens                                      </t>
  </si>
  <si>
    <t xml:space="preserve">Arabidopsis thaliana                              </t>
  </si>
  <si>
    <t xml:space="preserve">Anagallis arvensis                                </t>
  </si>
  <si>
    <t xml:space="preserve">Anthyllis vulneraria                              </t>
  </si>
  <si>
    <t xml:space="preserve">Artemisia pontica                                 </t>
  </si>
  <si>
    <t xml:space="preserve">Artemisia vulgaris                                </t>
  </si>
  <si>
    <t xml:space="preserve">Asparagus officinalis                             </t>
  </si>
  <si>
    <t xml:space="preserve">Arctium tomentosum                                </t>
  </si>
  <si>
    <t xml:space="preserve">Artemisia annua                                   </t>
  </si>
  <si>
    <t xml:space="preserve">Artemisia campestris                              </t>
  </si>
  <si>
    <t xml:space="preserve">Agrostis capillaris                               </t>
  </si>
  <si>
    <t xml:space="preserve">Alisma gramineum                                  </t>
  </si>
  <si>
    <t xml:space="preserve">Alisma lanceolatum                                </t>
  </si>
  <si>
    <t xml:space="preserve">Achillea aspleniifolia                            </t>
  </si>
  <si>
    <t xml:space="preserve">Agrimonia eupatoria                               </t>
  </si>
  <si>
    <t xml:space="preserve">Alopecurus species                                </t>
  </si>
  <si>
    <t xml:space="preserve">Amaranthus powellii                               </t>
  </si>
  <si>
    <t xml:space="preserve">Amaranthus retroflexus                            </t>
  </si>
  <si>
    <t xml:space="preserve">Alopecurus aequalis                               </t>
  </si>
  <si>
    <t xml:space="preserve">Bromus tectorum                                   </t>
  </si>
  <si>
    <t xml:space="preserve">Brassica napus                                    </t>
  </si>
  <si>
    <t xml:space="preserve">Bromus erectus                                    </t>
  </si>
  <si>
    <t xml:space="preserve">Bromus sterilis                                   </t>
  </si>
  <si>
    <t xml:space="preserve">Butomus umbellatus                                </t>
  </si>
  <si>
    <t xml:space="preserve">Bassia prostrata                                  </t>
  </si>
  <si>
    <t>Bassia scoparia</t>
  </si>
  <si>
    <t xml:space="preserve">Bellis perennis                                   </t>
  </si>
  <si>
    <t xml:space="preserve">Aster linosyris                                   </t>
  </si>
  <si>
    <t xml:space="preserve">Bidens frondosus                                  </t>
  </si>
  <si>
    <t xml:space="preserve">Eryngium planum                                   </t>
  </si>
  <si>
    <t xml:space="preserve">Linaria vulgaris                                  </t>
  </si>
  <si>
    <t xml:space="preserve">Lindernia procumbens                              </t>
  </si>
  <si>
    <t xml:space="preserve">Linum austriacum                                  </t>
  </si>
  <si>
    <t xml:space="preserve">Leucojum aestivum                                 </t>
  </si>
  <si>
    <t xml:space="preserve">Limosella aquatica                                </t>
  </si>
  <si>
    <t xml:space="preserve">Lycopus exaltatus                                 </t>
  </si>
  <si>
    <t xml:space="preserve">Lysimachia nummularia                             </t>
  </si>
  <si>
    <t xml:space="preserve">Lysimachia vulgaris                               </t>
  </si>
  <si>
    <t xml:space="preserve">Linum catharticum                                 </t>
  </si>
  <si>
    <t xml:space="preserve">Lychnis flos-cuculi                               </t>
  </si>
  <si>
    <t xml:space="preserve">Knautia arvensis                                  </t>
  </si>
  <si>
    <t xml:space="preserve">Koeleria macrantha                                </t>
  </si>
  <si>
    <t xml:space="preserve">Kickxia elatine                                   </t>
  </si>
  <si>
    <t xml:space="preserve">Kickxia spuria                                    </t>
  </si>
  <si>
    <t xml:space="preserve">Lemna minor                                       </t>
  </si>
  <si>
    <t xml:space="preserve">Leontodon hispidus                                </t>
  </si>
  <si>
    <t xml:space="preserve">Lamium amplexicaule                               </t>
  </si>
  <si>
    <t xml:space="preserve">Lathyrus pratensis                                </t>
  </si>
  <si>
    <t xml:space="preserve">Lathyrus tuberosus                                </t>
  </si>
  <si>
    <t xml:space="preserve">Oenanthe fistulosa                                </t>
  </si>
  <si>
    <t xml:space="preserve">Ononis arvensis                                   </t>
  </si>
  <si>
    <t xml:space="preserve">Onopordum acanthium                               </t>
  </si>
  <si>
    <t xml:space="preserve">Oenanthe aquatica                                 </t>
  </si>
  <si>
    <t xml:space="preserve">Orobanche ramosa                                  </t>
  </si>
  <si>
    <t xml:space="preserve">Panicum miliaceum                                 </t>
  </si>
  <si>
    <t xml:space="preserve">Ornithogalum kochii                               </t>
  </si>
  <si>
    <t xml:space="preserve">Myosotis ramosissima                              </t>
  </si>
  <si>
    <t xml:space="preserve">Lythrum virgatum                                  </t>
  </si>
  <si>
    <t xml:space="preserve">Marrubium vulgare                                 </t>
  </si>
  <si>
    <t xml:space="preserve">Molinia caerulea                                  </t>
  </si>
  <si>
    <t xml:space="preserve">Medicago sativa                                   </t>
  </si>
  <si>
    <t xml:space="preserve">Melilotus albus                                   </t>
  </si>
  <si>
    <t xml:space="preserve">Mentha arvensis                                   </t>
  </si>
  <si>
    <t xml:space="preserve">Juncus inflexus                                   </t>
  </si>
  <si>
    <t xml:space="preserve">Frangula alnus                                    </t>
  </si>
  <si>
    <t xml:space="preserve">Fraxinus angustifolia                             </t>
  </si>
  <si>
    <t xml:space="preserve">Galinsoga parviflora                              </t>
  </si>
  <si>
    <t xml:space="preserve">Filipendula vulgaris                              </t>
  </si>
  <si>
    <t xml:space="preserve">Fragaria viridis                                  </t>
  </si>
  <si>
    <t xml:space="preserve">Galium spurium                                    </t>
  </si>
  <si>
    <t xml:space="preserve">Geranium dissectum                                </t>
  </si>
  <si>
    <t>Galium mollugo agg.</t>
  </si>
  <si>
    <t xml:space="preserve">Galium rivale                                     </t>
  </si>
  <si>
    <t xml:space="preserve">Festuca rubra                                     </t>
  </si>
  <si>
    <t xml:space="preserve">Euphorbia lucida                                  </t>
  </si>
  <si>
    <t xml:space="preserve">Euphorbia palustris                               </t>
  </si>
  <si>
    <t xml:space="preserve">Euphorbia seguieriana                             </t>
  </si>
  <si>
    <t xml:space="preserve">Eupatorium cannabinum                             </t>
  </si>
  <si>
    <t xml:space="preserve">Euphorbia cyparissias                             </t>
  </si>
  <si>
    <t xml:space="preserve">Euphorbia esula                                   </t>
  </si>
  <si>
    <t xml:space="preserve">Fallopia convolvulus                              </t>
  </si>
  <si>
    <t xml:space="preserve">Festuca ovina                                     </t>
  </si>
  <si>
    <t xml:space="preserve">Hordeum vulgare                                   </t>
  </si>
  <si>
    <t xml:space="preserve">Hordeum murinum                                   </t>
  </si>
  <si>
    <t xml:space="preserve">Juncus conglomeratus                              </t>
  </si>
  <si>
    <t xml:space="preserve">Juncus effusus                                    </t>
  </si>
  <si>
    <t xml:space="preserve">Hypericum perforatum                              </t>
  </si>
  <si>
    <t xml:space="preserve">Iva xanthiifolia                                  </t>
  </si>
  <si>
    <t xml:space="preserve">Hordeum jubatum                                   </t>
  </si>
  <si>
    <t xml:space="preserve">Glyceria fluitans                                 </t>
  </si>
  <si>
    <t xml:space="preserve">Glyceria maxima                                   </t>
  </si>
  <si>
    <t xml:space="preserve">Glyceria notata                                   </t>
  </si>
  <si>
    <t xml:space="preserve">Geranium pratense                                 </t>
  </si>
  <si>
    <t xml:space="preserve">Geranium pusillum                                 </t>
  </si>
  <si>
    <t xml:space="preserve">Glyceria declinata                                </t>
  </si>
  <si>
    <t xml:space="preserve">Hibiscus trionum                                  </t>
  </si>
  <si>
    <t xml:space="preserve">Holcus lanatus                                    </t>
  </si>
  <si>
    <t xml:space="preserve">Holosteum umbellatum                              </t>
  </si>
  <si>
    <t xml:space="preserve">Gratiola officinalis                              </t>
  </si>
  <si>
    <t>.</t>
  </si>
  <si>
    <t>I</t>
  </si>
  <si>
    <t>II</t>
  </si>
  <si>
    <t>III</t>
  </si>
  <si>
    <t>Chenopodium album</t>
  </si>
  <si>
    <t>SO</t>
  </si>
  <si>
    <t>SP</t>
  </si>
  <si>
    <t>W</t>
  </si>
  <si>
    <t>Salt Marshes and Alkaline Meadows</t>
  </si>
  <si>
    <t>Fresh Marshes</t>
  </si>
  <si>
    <r>
      <t>Cypero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Spergularion salinae</t>
    </r>
    <r>
      <rPr>
        <sz val="10"/>
        <color theme="1"/>
        <rFont val="Calibri"/>
        <family val="2"/>
        <charset val="238"/>
        <scheme val="minor"/>
      </rPr>
      <t xml:space="preserve"> Slavnić 1948</t>
    </r>
  </si>
  <si>
    <r>
      <t>Eleocharito palustris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Sagittarion sagittifoliae</t>
    </r>
    <r>
      <rPr>
        <sz val="10"/>
        <color theme="1"/>
        <rFont val="Calibri"/>
        <family val="2"/>
        <charset val="238"/>
        <scheme val="minor"/>
      </rPr>
      <t xml:space="preserve"> Passarge 1964</t>
    </r>
  </si>
  <si>
    <r>
      <t>Beckmannion eruciformis</t>
    </r>
    <r>
      <rPr>
        <sz val="10"/>
        <color theme="1"/>
        <rFont val="Calibri"/>
        <family val="2"/>
        <charset val="238"/>
        <scheme val="minor"/>
      </rPr>
      <t xml:space="preserve"> Soó 1933</t>
    </r>
  </si>
  <si>
    <r>
      <t>Magnocaricion elatae</t>
    </r>
    <r>
      <rPr>
        <sz val="10"/>
        <color theme="1"/>
        <rFont val="Calibri"/>
        <family val="2"/>
        <charset val="238"/>
        <scheme val="minor"/>
      </rPr>
      <t xml:space="preserve"> Koch 1926</t>
    </r>
  </si>
  <si>
    <r>
      <t xml:space="preserve">Juncion gerardi </t>
    </r>
    <r>
      <rPr>
        <sz val="10"/>
        <color theme="1"/>
        <rFont val="Calibri"/>
        <family val="2"/>
        <charset val="238"/>
        <scheme val="minor"/>
      </rPr>
      <t>Wendelberger 1943</t>
    </r>
  </si>
  <si>
    <r>
      <t>Phragmition communis</t>
    </r>
    <r>
      <rPr>
        <sz val="10"/>
        <color theme="1"/>
        <rFont val="Calibri"/>
        <family val="2"/>
        <charset val="238"/>
        <scheme val="minor"/>
      </rPr>
      <t xml:space="preserve"> Koch 1926</t>
    </r>
  </si>
  <si>
    <r>
      <t>Meliloto dentati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Bolboschoenion maritimi</t>
    </r>
    <r>
      <rPr>
        <sz val="10"/>
        <color theme="1"/>
        <rFont val="Calibri"/>
        <family val="2"/>
        <charset val="238"/>
        <scheme val="minor"/>
      </rPr>
      <t xml:space="preserve"> Hroudová et al. 2009</t>
    </r>
  </si>
  <si>
    <t>Seasonally Flooded Annual Wetlands</t>
  </si>
  <si>
    <r>
      <t>Bidention tripartitae</t>
    </r>
    <r>
      <rPr>
        <sz val="10"/>
        <color theme="1"/>
        <rFont val="Calibri"/>
        <family val="2"/>
        <charset val="238"/>
        <scheme val="minor"/>
      </rPr>
      <t xml:space="preserve"> Nordhagen ex Klika et Hadač 1944 </t>
    </r>
  </si>
  <si>
    <r>
      <t>Caricion davallianae</t>
    </r>
    <r>
      <rPr>
        <sz val="10"/>
        <color theme="1"/>
        <rFont val="Calibri"/>
        <family val="2"/>
        <charset val="238"/>
        <scheme val="minor"/>
      </rPr>
      <t xml:space="preserve"> Klika 1934</t>
    </r>
  </si>
  <si>
    <r>
      <t>Chenopodion rubri</t>
    </r>
    <r>
      <rPr>
        <sz val="10"/>
        <color theme="1"/>
        <rFont val="Calibri"/>
        <family val="2"/>
        <charset val="238"/>
        <scheme val="minor"/>
      </rPr>
      <t xml:space="preserve"> (Tx. in Poli et J. Tx. 1960) Hilbig et Jage 1972</t>
    </r>
  </si>
  <si>
    <r>
      <t>Eleocharition soloniensis</t>
    </r>
    <r>
      <rPr>
        <sz val="10"/>
        <color theme="1"/>
        <rFont val="Calibri"/>
        <family val="2"/>
        <charset val="238"/>
        <scheme val="minor"/>
      </rPr>
      <t xml:space="preserve"> Philippi 1968</t>
    </r>
  </si>
  <si>
    <r>
      <t>Nanocyperion</t>
    </r>
    <r>
      <rPr>
        <sz val="10"/>
        <color theme="1"/>
        <rFont val="Calibri"/>
        <family val="2"/>
        <charset val="238"/>
        <scheme val="minor"/>
      </rPr>
      <t xml:space="preserve"> Koch 1926</t>
    </r>
  </si>
  <si>
    <t>Hypersaline Open Grasslands</t>
  </si>
  <si>
    <r>
      <t>Verbenion supinae</t>
    </r>
    <r>
      <rPr>
        <sz val="10"/>
        <color theme="1"/>
        <rFont val="Calibri"/>
        <family val="2"/>
        <charset val="238"/>
        <scheme val="minor"/>
      </rPr>
      <t xml:space="preserve"> Slavnić 1951</t>
    </r>
  </si>
  <si>
    <r>
      <t>Puccinellion limosae</t>
    </r>
    <r>
      <rPr>
        <sz val="10"/>
        <color theme="1"/>
        <rFont val="Calibri"/>
        <family val="2"/>
        <charset val="238"/>
        <scheme val="minor"/>
      </rPr>
      <t xml:space="preserve"> Soó 1933</t>
    </r>
  </si>
  <si>
    <t>Fens</t>
  </si>
  <si>
    <t>Soda Pans</t>
  </si>
  <si>
    <t>Temporarily Wet Meadows</t>
  </si>
  <si>
    <r>
      <t>Therosalicornion</t>
    </r>
    <r>
      <rPr>
        <sz val="10"/>
        <color theme="1"/>
        <rFont val="Calibri"/>
        <family val="2"/>
        <charset val="238"/>
        <scheme val="minor"/>
      </rPr>
      <t xml:space="preserve"> Br.-Bl. 1933</t>
    </r>
  </si>
  <si>
    <r>
      <t>Calthion palustris</t>
    </r>
    <r>
      <rPr>
        <sz val="10"/>
        <color theme="1"/>
        <rFont val="Calibri"/>
        <family val="2"/>
        <charset val="238"/>
        <scheme val="minor"/>
      </rPr>
      <t xml:space="preserve"> Tx. 1937</t>
    </r>
  </si>
  <si>
    <t>Salt Steppes</t>
  </si>
  <si>
    <r>
      <t>Deschampsion cespitosae</t>
    </r>
    <r>
      <rPr>
        <sz val="10"/>
        <color theme="1"/>
        <rFont val="Calibri"/>
        <family val="2"/>
        <charset val="238"/>
        <scheme val="minor"/>
      </rPr>
      <t xml:space="preserve"> Horvatić 1930</t>
    </r>
  </si>
  <si>
    <r>
      <t>Festucion pseudovinae</t>
    </r>
    <r>
      <rPr>
        <sz val="10"/>
        <color theme="1"/>
        <rFont val="Calibri"/>
        <family val="2"/>
        <charset val="238"/>
        <scheme val="minor"/>
      </rPr>
      <t xml:space="preserve"> Soó 1933</t>
    </r>
  </si>
  <si>
    <r>
      <t>Molinion caeruleae</t>
    </r>
    <r>
      <rPr>
        <sz val="10"/>
        <color theme="1"/>
        <rFont val="Calibri"/>
        <family val="2"/>
        <charset val="238"/>
        <scheme val="minor"/>
      </rPr>
      <t xml:space="preserve"> Koch 1926</t>
    </r>
  </si>
  <si>
    <r>
      <t>Peucedano officinalis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 xml:space="preserve">Asterion sedifolii </t>
    </r>
    <r>
      <rPr>
        <sz val="10"/>
        <color theme="1"/>
        <rFont val="Calibri"/>
        <family val="2"/>
        <charset val="238"/>
        <scheme val="minor"/>
      </rPr>
      <t>Borhidi 1996</t>
    </r>
  </si>
  <si>
    <r>
      <t>Potentillion anserinae</t>
    </r>
    <r>
      <rPr>
        <sz val="10"/>
        <color theme="1"/>
        <rFont val="Calibri"/>
        <family val="2"/>
        <charset val="238"/>
        <scheme val="minor"/>
      </rPr>
      <t xml:space="preserve"> Tx. 1947</t>
    </r>
  </si>
  <si>
    <t xml:space="preserve">Semi-natural Subsaline Grasslands </t>
  </si>
  <si>
    <t>Mesic Hay Meadows</t>
  </si>
  <si>
    <r>
      <t>Agropyro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Rumicion</t>
    </r>
    <r>
      <rPr>
        <sz val="10"/>
        <color theme="1"/>
        <rFont val="Calibri"/>
        <family val="2"/>
        <charset val="238"/>
        <scheme val="minor"/>
      </rPr>
      <t xml:space="preserve"> Nordhagen 1940</t>
    </r>
  </si>
  <si>
    <r>
      <t>Arrhenatherion elatioris</t>
    </r>
    <r>
      <rPr>
        <sz val="10"/>
        <color theme="1"/>
        <rFont val="Calibri"/>
        <family val="2"/>
        <charset val="238"/>
        <scheme val="minor"/>
      </rPr>
      <t xml:space="preserve"> Luquet 1926</t>
    </r>
  </si>
  <si>
    <r>
      <t>Cynosurion cristati</t>
    </r>
    <r>
      <rPr>
        <sz val="10"/>
        <color theme="1"/>
        <rFont val="Calibri"/>
        <family val="2"/>
        <charset val="238"/>
        <scheme val="minor"/>
      </rPr>
      <t xml:space="preserve"> Tx. 1947</t>
    </r>
  </si>
  <si>
    <t>Dry Grasslands</t>
  </si>
  <si>
    <r>
      <t>Alysso alyssoidis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Sedion</t>
    </r>
    <r>
      <rPr>
        <sz val="10"/>
        <color theme="1"/>
        <rFont val="Calibri"/>
        <family val="2"/>
        <charset val="238"/>
        <scheme val="minor"/>
      </rPr>
      <t xml:space="preserve"> Oberd. et T. Müller in T. Müller 1961</t>
    </r>
  </si>
  <si>
    <r>
      <t>Bromion erecti</t>
    </r>
    <r>
      <rPr>
        <sz val="10"/>
        <color theme="1"/>
        <rFont val="Calibri"/>
        <family val="2"/>
        <charset val="238"/>
        <scheme val="minor"/>
      </rPr>
      <t xml:space="preserve"> Koch 1926</t>
    </r>
  </si>
  <si>
    <r>
      <t>Cirsio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Brachypodion pinnati</t>
    </r>
    <r>
      <rPr>
        <sz val="10"/>
        <color theme="1"/>
        <rFont val="Calibri"/>
        <family val="2"/>
        <charset val="238"/>
        <scheme val="minor"/>
      </rPr>
      <t xml:space="preserve"> Hadač et Klika in Klika et Hadač 1944</t>
    </r>
  </si>
  <si>
    <r>
      <t>Festucion vaginatae</t>
    </r>
    <r>
      <rPr>
        <sz val="10"/>
        <color theme="1"/>
        <rFont val="Calibri"/>
        <family val="2"/>
        <charset val="238"/>
        <scheme val="minor"/>
      </rPr>
      <t xml:space="preserve"> de Soó 1929</t>
    </r>
  </si>
  <si>
    <r>
      <t>Festucion valesiacae</t>
    </r>
    <r>
      <rPr>
        <sz val="10"/>
        <color theme="1"/>
        <rFont val="Calibri"/>
        <family val="2"/>
        <charset val="238"/>
        <scheme val="minor"/>
      </rPr>
      <t xml:space="preserve"> Klika 1931</t>
    </r>
  </si>
  <si>
    <t>Man Made Habitat (Ruderal)</t>
  </si>
  <si>
    <t>wasteland, dumping grounds</t>
  </si>
  <si>
    <r>
      <t xml:space="preserve">Atriplicion Passarge </t>
    </r>
    <r>
      <rPr>
        <sz val="10"/>
        <color theme="1"/>
        <rFont val="Calibri"/>
        <family val="2"/>
        <charset val="238"/>
        <scheme val="minor"/>
      </rPr>
      <t>1978</t>
    </r>
  </si>
  <si>
    <r>
      <t>Dauco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Melilotion</t>
    </r>
    <r>
      <rPr>
        <sz val="10"/>
        <color theme="1"/>
        <rFont val="Calibri"/>
        <family val="2"/>
        <charset val="238"/>
        <scheme val="minor"/>
      </rPr>
      <t xml:space="preserve"> Görs ex Rostański et Gutte 1971</t>
    </r>
  </si>
  <si>
    <r>
      <t>Eragrostion</t>
    </r>
    <r>
      <rPr>
        <sz val="10"/>
        <color theme="1"/>
        <rFont val="Calibri"/>
        <family val="2"/>
        <charset val="238"/>
        <scheme val="minor"/>
      </rPr>
      <t xml:space="preserve"> Tx. In Oberd. 1954</t>
    </r>
  </si>
  <si>
    <r>
      <t>Onopordion acanthii</t>
    </r>
    <r>
      <rPr>
        <sz val="10"/>
        <color theme="1"/>
        <rFont val="Calibri"/>
        <family val="2"/>
        <charset val="238"/>
        <scheme val="minor"/>
      </rPr>
      <t xml:space="preserve"> Br.-Bl. et al. 1936</t>
    </r>
  </si>
  <si>
    <r>
      <t>Salsolion ruthenicae</t>
    </r>
    <r>
      <rPr>
        <sz val="10"/>
        <color theme="1"/>
        <rFont val="Calibri"/>
        <family val="2"/>
        <charset val="238"/>
        <scheme val="minor"/>
      </rPr>
      <t xml:space="preserve"> Philippi ex Oberd. 1983</t>
    </r>
  </si>
  <si>
    <t>trampled field tracks, roadsides, railroads</t>
  </si>
  <si>
    <r>
      <t>Convolvulo arvensis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Agropyrion repentis</t>
    </r>
    <r>
      <rPr>
        <sz val="10"/>
        <color theme="1"/>
        <rFont val="Calibri"/>
        <family val="2"/>
        <charset val="238"/>
        <scheme val="minor"/>
      </rPr>
      <t xml:space="preserve"> Görs 1967</t>
    </r>
  </si>
  <si>
    <r>
      <t>Polygono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Coronopodion Sissingh</t>
    </r>
    <r>
      <rPr>
        <sz val="10"/>
        <color theme="1"/>
        <rFont val="Calibri"/>
        <family val="2"/>
        <charset val="238"/>
        <scheme val="minor"/>
      </rPr>
      <t xml:space="preserve"> 1969</t>
    </r>
  </si>
  <si>
    <r>
      <t>Sisymbrion officinalis</t>
    </r>
    <r>
      <rPr>
        <sz val="10"/>
        <color theme="1"/>
        <rFont val="Calibri"/>
        <family val="2"/>
        <charset val="238"/>
        <scheme val="minor"/>
      </rPr>
      <t xml:space="preserve"> Tx. et al. ex von Rochow 1951</t>
    </r>
  </si>
  <si>
    <t>arable land and ruderal habitats</t>
  </si>
  <si>
    <r>
      <rPr>
        <i/>
        <sz val="10"/>
        <color theme="1"/>
        <rFont val="Calibri"/>
        <family val="2"/>
        <charset val="238"/>
        <scheme val="minor"/>
      </rPr>
      <t xml:space="preserve">Atriplicion </t>
    </r>
    <r>
      <rPr>
        <sz val="10"/>
        <color theme="1"/>
        <rFont val="Calibri"/>
        <family val="2"/>
        <charset val="238"/>
        <scheme val="minor"/>
      </rPr>
      <t>Passarge 1978</t>
    </r>
  </si>
  <si>
    <r>
      <t>Spergulo arvensis</t>
    </r>
    <r>
      <rPr>
        <sz val="10"/>
        <color theme="1"/>
        <rFont val="Calibri"/>
        <family val="2"/>
        <charset val="238"/>
        <scheme val="minor"/>
      </rPr>
      <t>-</t>
    </r>
    <r>
      <rPr>
        <i/>
        <sz val="10"/>
        <color theme="1"/>
        <rFont val="Calibri"/>
        <family val="2"/>
        <charset val="238"/>
        <scheme val="minor"/>
      </rPr>
      <t>Erodion cicutariae</t>
    </r>
    <r>
      <rPr>
        <sz val="10"/>
        <color theme="1"/>
        <rFont val="Calibri"/>
        <family val="2"/>
        <charset val="238"/>
        <scheme val="minor"/>
      </rPr>
      <t xml:space="preserve"> J.Tx. in Passarge 1964</t>
    </r>
  </si>
  <si>
    <r>
      <t xml:space="preserve">Glycerio-Sparganion </t>
    </r>
    <r>
      <rPr>
        <sz val="10"/>
        <color theme="1"/>
        <rFont val="Calibri"/>
        <family val="2"/>
        <charset val="238"/>
        <scheme val="minor"/>
      </rPr>
      <t>Br.-Bl. et Sissingh in Boer 1942</t>
    </r>
  </si>
  <si>
    <t>Breckle</t>
  </si>
  <si>
    <t>Galatella villosa</t>
  </si>
  <si>
    <t>Ellenberg</t>
  </si>
  <si>
    <t>Borhidi</t>
  </si>
  <si>
    <t>abbr.</t>
  </si>
  <si>
    <t>count SH</t>
  </si>
  <si>
    <t>weight</t>
  </si>
  <si>
    <t>Specificity</t>
  </si>
  <si>
    <t xml:space="preserve"> Dítě</t>
  </si>
  <si>
    <t>sum SH</t>
  </si>
  <si>
    <t>Carex secalina </t>
  </si>
  <si>
    <t>Silene multiflora </t>
  </si>
  <si>
    <t>Galatella cana </t>
  </si>
  <si>
    <t>Trifolium strictum </t>
  </si>
  <si>
    <t>Frequency</t>
  </si>
  <si>
    <t>Number of occurrence</t>
  </si>
  <si>
    <t>Frequency table</t>
  </si>
  <si>
    <r>
      <t>Camphorosma annua</t>
    </r>
    <r>
      <rPr>
        <sz val="11"/>
        <rFont val="Calibri"/>
        <family val="2"/>
        <charset val="238"/>
        <scheme val="minor"/>
      </rPr>
      <t> </t>
    </r>
  </si>
  <si>
    <r>
      <t>Crypsis aculeata</t>
    </r>
    <r>
      <rPr>
        <sz val="11"/>
        <rFont val="Calibri"/>
        <family val="2"/>
        <charset val="238"/>
        <scheme val="minor"/>
      </rPr>
      <t> </t>
    </r>
  </si>
  <si>
    <r>
      <t>Plantago tenuiflora</t>
    </r>
    <r>
      <rPr>
        <sz val="11"/>
        <rFont val="Calibri"/>
        <family val="2"/>
        <charset val="238"/>
        <scheme val="minor"/>
      </rPr>
      <t> </t>
    </r>
  </si>
  <si>
    <r>
      <t>Pholiurus pannonicus</t>
    </r>
    <r>
      <rPr>
        <sz val="11"/>
        <rFont val="Calibri"/>
        <family val="2"/>
        <charset val="238"/>
        <scheme val="minor"/>
      </rPr>
      <t> </t>
    </r>
  </si>
  <si>
    <r>
      <t>Taraxacum bessarabicum</t>
    </r>
    <r>
      <rPr>
        <sz val="11"/>
        <rFont val="Calibri"/>
        <family val="2"/>
        <charset val="238"/>
        <scheme val="minor"/>
      </rPr>
      <t> </t>
    </r>
  </si>
  <si>
    <r>
      <t>Atriplex littoralis</t>
    </r>
    <r>
      <rPr>
        <sz val="11"/>
        <rFont val="Calibri"/>
        <family val="2"/>
        <charset val="238"/>
        <scheme val="minor"/>
      </rPr>
      <t xml:space="preserve"> (incl. </t>
    </r>
    <r>
      <rPr>
        <i/>
        <sz val="11"/>
        <rFont val="Calibri"/>
        <family val="2"/>
        <charset val="238"/>
        <scheme val="minor"/>
      </rPr>
      <t>A. intracontinetalis</t>
    </r>
    <r>
      <rPr>
        <sz val="11"/>
        <rFont val="Calibri"/>
        <family val="2"/>
        <charset val="238"/>
        <scheme val="minor"/>
      </rPr>
      <t>)</t>
    </r>
  </si>
  <si>
    <r>
      <t>Hordeum geniculatum</t>
    </r>
    <r>
      <rPr>
        <sz val="11"/>
        <rFont val="Calibri"/>
        <family val="2"/>
        <charset val="238"/>
        <scheme val="minor"/>
      </rPr>
      <t> </t>
    </r>
  </si>
  <si>
    <r>
      <t xml:space="preserve">Cerastium diffusum </t>
    </r>
    <r>
      <rPr>
        <sz val="11"/>
        <rFont val="Calibri"/>
        <family val="2"/>
        <charset val="238"/>
        <scheme val="minor"/>
      </rPr>
      <t>subsp.</t>
    </r>
    <r>
      <rPr>
        <i/>
        <sz val="11"/>
        <rFont val="Calibri"/>
        <family val="2"/>
        <charset val="238"/>
        <scheme val="minor"/>
      </rPr>
      <t xml:space="preserve"> subtetrandrum</t>
    </r>
  </si>
  <si>
    <r>
      <t>Triglochin maritima</t>
    </r>
    <r>
      <rPr>
        <sz val="11"/>
        <rFont val="Calibri"/>
        <family val="2"/>
        <charset val="238"/>
        <scheme val="minor"/>
      </rPr>
      <t> </t>
    </r>
  </si>
  <si>
    <r>
      <t>Plantago maritima</t>
    </r>
    <r>
      <rPr>
        <sz val="11"/>
        <rFont val="Calibri"/>
        <family val="2"/>
        <charset val="238"/>
        <scheme val="minor"/>
      </rPr>
      <t> </t>
    </r>
  </si>
  <si>
    <r>
      <t>Trifolium angulatum</t>
    </r>
    <r>
      <rPr>
        <sz val="11"/>
        <rFont val="Calibri"/>
        <family val="2"/>
        <charset val="238"/>
        <scheme val="minor"/>
      </rPr>
      <t> </t>
    </r>
  </si>
  <si>
    <r>
      <t>Trifolium strictum</t>
    </r>
    <r>
      <rPr>
        <sz val="11"/>
        <rFont val="Calibri"/>
        <family val="2"/>
        <charset val="238"/>
        <scheme val="minor"/>
      </rPr>
      <t> </t>
    </r>
  </si>
  <si>
    <r>
      <t>Glaux maritima</t>
    </r>
    <r>
      <rPr>
        <sz val="11"/>
        <rFont val="Calibri"/>
        <family val="2"/>
        <charset val="238"/>
        <scheme val="minor"/>
      </rPr>
      <t> </t>
    </r>
  </si>
  <si>
    <r>
      <t>Carex secalina</t>
    </r>
    <r>
      <rPr>
        <sz val="11"/>
        <rFont val="Calibri"/>
        <family val="2"/>
        <charset val="238"/>
        <scheme val="minor"/>
      </rPr>
      <t> </t>
    </r>
  </si>
  <si>
    <r>
      <t>Silene multiflora</t>
    </r>
    <r>
      <rPr>
        <sz val="11"/>
        <rFont val="Calibri"/>
        <family val="2"/>
        <charset val="238"/>
        <scheme val="minor"/>
      </rPr>
      <t> </t>
    </r>
  </si>
  <si>
    <r>
      <t>Galatella cana</t>
    </r>
    <r>
      <rPr>
        <sz val="11"/>
        <rFont val="Calibri"/>
        <family val="2"/>
        <charset val="238"/>
        <scheme val="minor"/>
      </rPr>
      <t> </t>
    </r>
  </si>
  <si>
    <r>
      <t xml:space="preserve">Bolboschoenus maritimus </t>
    </r>
    <r>
      <rPr>
        <sz val="11"/>
        <rFont val="Calibri"/>
        <family val="2"/>
        <charset val="238"/>
        <scheme val="minor"/>
      </rPr>
      <t>s.s.</t>
    </r>
  </si>
  <si>
    <r>
      <t>Trifolium fragiferum/bonannii</t>
    </r>
    <r>
      <rPr>
        <sz val="11"/>
        <rFont val="Calibri"/>
        <family val="2"/>
        <charset val="238"/>
        <scheme val="minor"/>
      </rPr>
      <t> </t>
    </r>
  </si>
  <si>
    <r>
      <t>Cirsium brachycephalum</t>
    </r>
    <r>
      <rPr>
        <sz val="11"/>
        <rFont val="Calibri"/>
        <family val="2"/>
        <charset val="238"/>
        <scheme val="minor"/>
      </rPr>
      <t> </t>
    </r>
  </si>
  <si>
    <r>
      <t>Ranunculus lateriflorus</t>
    </r>
    <r>
      <rPr>
        <sz val="11"/>
        <rFont val="Calibri"/>
        <family val="2"/>
        <charset val="238"/>
        <scheme val="minor"/>
      </rPr>
      <t> </t>
    </r>
  </si>
  <si>
    <r>
      <t>Carex divisa</t>
    </r>
    <r>
      <rPr>
        <sz val="11"/>
        <rFont val="Calibri"/>
        <family val="2"/>
        <charset val="238"/>
        <scheme val="minor"/>
      </rPr>
      <t> </t>
    </r>
  </si>
  <si>
    <r>
      <t>Lepidium perfoliatum</t>
    </r>
    <r>
      <rPr>
        <sz val="11"/>
        <rFont val="Calibri"/>
        <family val="2"/>
        <charset val="238"/>
        <scheme val="minor"/>
      </rPr>
      <t> </t>
    </r>
  </si>
  <si>
    <r>
      <t>Atriplex prostrata</t>
    </r>
    <r>
      <rPr>
        <sz val="11"/>
        <rFont val="Calibri"/>
        <family val="2"/>
        <charset val="238"/>
        <scheme val="minor"/>
      </rPr>
      <t> </t>
    </r>
  </si>
  <si>
    <r>
      <t>Blackstonia acuminata</t>
    </r>
    <r>
      <rPr>
        <sz val="11"/>
        <rFont val="Calibri"/>
        <family val="2"/>
        <charset val="238"/>
        <scheme val="minor"/>
      </rPr>
      <t> </t>
    </r>
  </si>
  <si>
    <r>
      <t>Trifolium retusum</t>
    </r>
    <r>
      <rPr>
        <sz val="11"/>
        <rFont val="Calibri"/>
        <family val="2"/>
        <charset val="238"/>
        <scheme val="minor"/>
      </rPr>
      <t> </t>
    </r>
  </si>
  <si>
    <r>
      <t>Carex distans</t>
    </r>
    <r>
      <rPr>
        <sz val="11"/>
        <rFont val="Calibri"/>
        <family val="2"/>
        <charset val="238"/>
        <scheme val="minor"/>
      </rPr>
      <t> </t>
    </r>
  </si>
  <si>
    <r>
      <t>Achillea aspleniifolia</t>
    </r>
    <r>
      <rPr>
        <sz val="11"/>
        <rFont val="Calibri"/>
        <family val="2"/>
        <charset val="238"/>
        <scheme val="minor"/>
      </rPr>
      <t> </t>
    </r>
  </si>
  <si>
    <r>
      <t>Ranunculus pedatus</t>
    </r>
    <r>
      <rPr>
        <sz val="11"/>
        <rFont val="Calibri"/>
        <family val="2"/>
        <charset val="238"/>
        <scheme val="minor"/>
      </rPr>
      <t> </t>
    </r>
  </si>
  <si>
    <r>
      <t xml:space="preserve">Festuca valesiaca </t>
    </r>
    <r>
      <rPr>
        <sz val="11"/>
        <rFont val="Calibri"/>
        <family val="2"/>
        <charset val="238"/>
        <scheme val="minor"/>
      </rPr>
      <t>subsp.</t>
    </r>
    <r>
      <rPr>
        <i/>
        <sz val="11"/>
        <rFont val="Calibri"/>
        <family val="2"/>
        <charset val="238"/>
        <scheme val="minor"/>
      </rPr>
      <t xml:space="preserve"> parviflora</t>
    </r>
  </si>
  <si>
    <r>
      <t>Carex hordeistichos</t>
    </r>
    <r>
      <rPr>
        <sz val="11"/>
        <rFont val="Calibri"/>
        <family val="2"/>
        <charset val="238"/>
        <scheme val="minor"/>
      </rPr>
      <t> </t>
    </r>
  </si>
  <si>
    <r>
      <t>Poa bulbosa</t>
    </r>
    <r>
      <rPr>
        <sz val="11"/>
        <rFont val="Calibri"/>
        <family val="2"/>
        <charset val="238"/>
        <scheme val="minor"/>
      </rPr>
      <t> </t>
    </r>
  </si>
  <si>
    <r>
      <t>Rumex stenophyllus</t>
    </r>
    <r>
      <rPr>
        <sz val="11"/>
        <rFont val="Calibri"/>
        <family val="2"/>
        <charset val="238"/>
        <scheme val="minor"/>
      </rPr>
      <t> </t>
    </r>
  </si>
  <si>
    <r>
      <t>Pulicaria dysenterica</t>
    </r>
    <r>
      <rPr>
        <sz val="11"/>
        <rFont val="Calibri"/>
        <family val="2"/>
        <charset val="238"/>
        <scheme val="minor"/>
      </rPr>
      <t> </t>
    </r>
  </si>
  <si>
    <r>
      <t>Cirsium canum</t>
    </r>
    <r>
      <rPr>
        <sz val="11"/>
        <rFont val="Calibri"/>
        <family val="2"/>
        <charset val="238"/>
        <scheme val="minor"/>
      </rPr>
      <t> </t>
    </r>
  </si>
  <si>
    <r>
      <t>Lotus maritimus</t>
    </r>
    <r>
      <rPr>
        <sz val="11"/>
        <rFont val="Calibri"/>
        <family val="2"/>
        <charset val="238"/>
        <scheme val="minor"/>
      </rPr>
      <t> </t>
    </r>
  </si>
  <si>
    <r>
      <t>Althaea officinalis</t>
    </r>
    <r>
      <rPr>
        <sz val="11"/>
        <rFont val="Calibri"/>
        <family val="2"/>
        <charset val="238"/>
        <scheme val="minor"/>
      </rPr>
      <t> </t>
    </r>
  </si>
  <si>
    <r>
      <t>Salsola kali</t>
    </r>
    <r>
      <rPr>
        <sz val="11"/>
        <rFont val="Calibri"/>
        <family val="2"/>
        <charset val="238"/>
        <scheme val="minor"/>
      </rPr>
      <t> </t>
    </r>
  </si>
  <si>
    <r>
      <t>Plantago major</t>
    </r>
    <r>
      <rPr>
        <sz val="11"/>
        <rFont val="Calibri"/>
        <family val="2"/>
        <charset val="238"/>
        <scheme val="minor"/>
      </rPr>
      <t> subsp.</t>
    </r>
    <r>
      <rPr>
        <i/>
        <sz val="11"/>
        <rFont val="Calibri"/>
        <family val="2"/>
        <charset val="238"/>
        <scheme val="minor"/>
      </rPr>
      <t xml:space="preserve"> intermedia</t>
    </r>
  </si>
  <si>
    <r>
      <t>Blysmus compressus</t>
    </r>
    <r>
      <rPr>
        <sz val="11"/>
        <rFont val="Calibri"/>
        <family val="2"/>
        <charset val="238"/>
        <scheme val="minor"/>
      </rPr>
      <t> </t>
    </r>
  </si>
  <si>
    <r>
      <t>Carex melanostachya</t>
    </r>
    <r>
      <rPr>
        <sz val="11"/>
        <rFont val="Calibri"/>
        <family val="2"/>
        <charset val="238"/>
        <scheme val="minor"/>
      </rPr>
      <t> </t>
    </r>
  </si>
  <si>
    <r>
      <t>Inula britannica</t>
    </r>
    <r>
      <rPr>
        <sz val="11"/>
        <rFont val="Calibri"/>
        <family val="2"/>
        <charset val="238"/>
        <scheme val="minor"/>
      </rPr>
      <t> </t>
    </r>
  </si>
  <si>
    <r>
      <t>Odontites vulgaris</t>
    </r>
    <r>
      <rPr>
        <sz val="11"/>
        <rFont val="Calibri"/>
        <family val="2"/>
        <charset val="238"/>
        <scheme val="minor"/>
      </rPr>
      <t> </t>
    </r>
  </si>
  <si>
    <r>
      <t>Verbena officinalis</t>
    </r>
    <r>
      <rPr>
        <sz val="11"/>
        <rFont val="Calibri"/>
        <family val="2"/>
        <charset val="238"/>
        <scheme val="minor"/>
      </rPr>
      <t> </t>
    </r>
  </si>
  <si>
    <r>
      <t>Rumex maritimus</t>
    </r>
    <r>
      <rPr>
        <sz val="11"/>
        <rFont val="Calibri"/>
        <family val="2"/>
        <charset val="238"/>
        <scheme val="minor"/>
      </rPr>
      <t> </t>
    </r>
  </si>
  <si>
    <r>
      <t>Eleocharis palustris</t>
    </r>
    <r>
      <rPr>
        <sz val="11"/>
        <rFont val="Calibri"/>
        <family val="2"/>
        <charset val="238"/>
        <scheme val="minor"/>
      </rPr>
      <t> </t>
    </r>
  </si>
  <si>
    <r>
      <t>Carex viridula</t>
    </r>
    <r>
      <rPr>
        <sz val="11"/>
        <rFont val="Calibri"/>
        <family val="2"/>
        <charset val="238"/>
        <scheme val="minor"/>
      </rPr>
      <t> </t>
    </r>
  </si>
  <si>
    <r>
      <t>Ranunculus sceleratus</t>
    </r>
    <r>
      <rPr>
        <sz val="11"/>
        <rFont val="Calibri"/>
        <family val="2"/>
        <charset val="238"/>
        <scheme val="minor"/>
      </rPr>
      <t> </t>
    </r>
  </si>
  <si>
    <r>
      <t>Carex riparia</t>
    </r>
    <r>
      <rPr>
        <sz val="11"/>
        <rFont val="Calibri"/>
        <family val="2"/>
        <charset val="238"/>
        <scheme val="minor"/>
      </rPr>
      <t> </t>
    </r>
  </si>
  <si>
    <r>
      <t>Alopecurus pratensis</t>
    </r>
    <r>
      <rPr>
        <sz val="11"/>
        <rFont val="Calibri"/>
        <family val="2"/>
        <charset val="238"/>
        <scheme val="minor"/>
      </rPr>
      <t> </t>
    </r>
  </si>
  <si>
    <r>
      <t>Veronica arvensis</t>
    </r>
    <r>
      <rPr>
        <sz val="11"/>
        <rFont val="Calibri"/>
        <family val="2"/>
        <charset val="238"/>
        <scheme val="minor"/>
      </rPr>
      <t> </t>
    </r>
  </si>
  <si>
    <r>
      <t>Veronica anagalloides</t>
    </r>
    <r>
      <rPr>
        <sz val="11"/>
        <rFont val="Calibri"/>
        <family val="2"/>
        <charset val="238"/>
        <scheme val="minor"/>
      </rPr>
      <t> </t>
    </r>
  </si>
  <si>
    <r>
      <t>Sonchus arvensis</t>
    </r>
    <r>
      <rPr>
        <sz val="11"/>
        <rFont val="Calibri"/>
        <family val="2"/>
        <charset val="238"/>
        <scheme val="minor"/>
      </rPr>
      <t> </t>
    </r>
  </si>
  <si>
    <r>
      <t>Juncus compressus</t>
    </r>
    <r>
      <rPr>
        <sz val="11"/>
        <rFont val="Calibri"/>
        <family val="2"/>
        <charset val="238"/>
        <scheme val="minor"/>
      </rPr>
      <t> </t>
    </r>
  </si>
  <si>
    <r>
      <t>Allium vineale</t>
    </r>
    <r>
      <rPr>
        <sz val="11"/>
        <rFont val="Calibri"/>
        <family val="2"/>
        <charset val="238"/>
        <scheme val="minor"/>
      </rPr>
      <t> </t>
    </r>
  </si>
  <si>
    <r>
      <t>Teucrium scordium</t>
    </r>
    <r>
      <rPr>
        <sz val="11"/>
        <rFont val="Calibri"/>
        <family val="2"/>
        <charset val="238"/>
        <scheme val="minor"/>
      </rPr>
      <t> </t>
    </r>
  </si>
  <si>
    <r>
      <t>Pulicaria vulgaris</t>
    </r>
    <r>
      <rPr>
        <sz val="11"/>
        <rFont val="Calibri"/>
        <family val="2"/>
        <charset val="238"/>
        <scheme val="minor"/>
      </rPr>
      <t> </t>
    </r>
  </si>
  <si>
    <r>
      <t>Juncus bufonius</t>
    </r>
    <r>
      <rPr>
        <sz val="11"/>
        <rFont val="Calibri"/>
        <family val="2"/>
        <charset val="238"/>
        <scheme val="minor"/>
      </rPr>
      <t> </t>
    </r>
  </si>
  <si>
    <r>
      <t>Bromus hordeaceus</t>
    </r>
    <r>
      <rPr>
        <sz val="11"/>
        <rFont val="Calibri"/>
        <family val="2"/>
        <charset val="238"/>
        <scheme val="minor"/>
      </rPr>
      <t> </t>
    </r>
  </si>
  <si>
    <r>
      <t>Trifolium repens</t>
    </r>
    <r>
      <rPr>
        <sz val="11"/>
        <rFont val="Calibri"/>
        <family val="2"/>
        <charset val="238"/>
        <scheme val="minor"/>
      </rPr>
      <t> </t>
    </r>
  </si>
  <si>
    <r>
      <t>Carex vulpina</t>
    </r>
    <r>
      <rPr>
        <sz val="11"/>
        <rFont val="Calibri"/>
        <family val="2"/>
        <charset val="238"/>
        <scheme val="minor"/>
      </rPr>
      <t> </t>
    </r>
  </si>
  <si>
    <r>
      <t>Juncus articulatus</t>
    </r>
    <r>
      <rPr>
        <sz val="11"/>
        <rFont val="Calibri"/>
        <family val="2"/>
        <charset val="238"/>
        <scheme val="minor"/>
      </rPr>
      <t> </t>
    </r>
  </si>
  <si>
    <r>
      <t>Medicago lupulina</t>
    </r>
    <r>
      <rPr>
        <sz val="11"/>
        <rFont val="Calibri"/>
        <family val="2"/>
        <charset val="238"/>
        <scheme val="minor"/>
      </rPr>
      <t> </t>
    </r>
  </si>
  <si>
    <t>Category of salt tolerance</t>
  </si>
  <si>
    <t>Halophytic value</t>
  </si>
  <si>
    <t>Abbreviation</t>
  </si>
  <si>
    <t>Pholiurus pannonicus </t>
  </si>
  <si>
    <t>Trifolium angulatum </t>
  </si>
  <si>
    <t>Cirsium brachycephalum </t>
  </si>
  <si>
    <t>Ranunculus lateriflorus </t>
  </si>
  <si>
    <t>Trifolium retusum </t>
  </si>
  <si>
    <t>Ranunculus pedatus </t>
  </si>
  <si>
    <t>Carex hordeistichos </t>
  </si>
  <si>
    <t>Poa bulbosa </t>
  </si>
  <si>
    <t>Rumex stenophyllus </t>
  </si>
  <si>
    <t>Cirsium canum </t>
  </si>
  <si>
    <t>Blysmus compressus </t>
  </si>
  <si>
    <t>Carex melanostachya </t>
  </si>
  <si>
    <t>Eleocharis palustris </t>
  </si>
  <si>
    <t>Carex viridula </t>
  </si>
  <si>
    <t>Carex riparia </t>
  </si>
  <si>
    <t>Alopecurus pratensis </t>
  </si>
  <si>
    <t>Veronica arvensis </t>
  </si>
  <si>
    <t>Veronica anagalloides </t>
  </si>
  <si>
    <t>Sonchus arvensis </t>
  </si>
  <si>
    <t>Allium vineale </t>
  </si>
  <si>
    <t>Carex vulpina </t>
  </si>
  <si>
    <t>Medicago lupulina </t>
  </si>
  <si>
    <t>Taxon (sorted alphabetically)</t>
  </si>
  <si>
    <t>Taxon (sorted by frequency)</t>
  </si>
  <si>
    <t>Habitat types</t>
  </si>
  <si>
    <t>Non-saline habitas</t>
  </si>
  <si>
    <t>Scales of salt number</t>
  </si>
  <si>
    <t>Scoring of species according to their affinity to habitat types</t>
  </si>
  <si>
    <t>Result</t>
  </si>
  <si>
    <t>Calculation</t>
  </si>
  <si>
    <t>Saline habitats (SH)</t>
  </si>
  <si>
    <t>Non-saline habitats (nSH)</t>
  </si>
  <si>
    <t>sum nSH</t>
  </si>
  <si>
    <t>count nSH</t>
  </si>
  <si>
    <t>Saline habitats *</t>
  </si>
  <si>
    <t xml:space="preserve">* recognized as Temperate inland salt marshes (Annex 1 code 1340, Eunis R.63) and Continental inland salt steppes (Annex 1 code 1530, Eunis R.62) </t>
  </si>
  <si>
    <t>Salt number (scale)</t>
  </si>
  <si>
    <t>Beckmannia eruciformis</t>
  </si>
  <si>
    <t>Centaurea jacea subsp. angustifolia</t>
  </si>
  <si>
    <t>Lepidium coronopus</t>
  </si>
  <si>
    <t>Schoenoplectus lacustris subsp. glaucus</t>
  </si>
  <si>
    <t>Plantago schwarzenbergiana</t>
  </si>
  <si>
    <t>Samolus valerandi</t>
  </si>
  <si>
    <t xml:space="preserve">  </t>
  </si>
  <si>
    <t>schlac</t>
  </si>
  <si>
    <t>cenjac</t>
  </si>
  <si>
    <t>lepcor</t>
  </si>
  <si>
    <t xml:space="preserve"> </t>
  </si>
  <si>
    <t xml:space="preserve">Bolboschoenus maritimus </t>
  </si>
  <si>
    <r>
      <t xml:space="preserve">Rorippa sylvestris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kerneri</t>
    </r>
  </si>
  <si>
    <r>
      <t xml:space="preserve">Salicornia europaea </t>
    </r>
    <r>
      <rPr>
        <sz val="11"/>
        <color theme="1"/>
        <rFont val="Calibri"/>
        <family val="2"/>
        <charset val="238"/>
        <scheme val="minor"/>
      </rPr>
      <t>(incl.</t>
    </r>
    <r>
      <rPr>
        <i/>
        <sz val="11"/>
        <color theme="1"/>
        <rFont val="Calibri"/>
        <family val="2"/>
        <charset val="238"/>
        <scheme val="minor"/>
      </rPr>
      <t xml:space="preserve"> S. appressa</t>
    </r>
    <r>
      <rPr>
        <sz val="11"/>
        <color theme="1"/>
        <rFont val="Calibri"/>
        <family val="2"/>
        <charset val="238"/>
        <scheme val="minor"/>
      </rPr>
      <t>)</t>
    </r>
  </si>
  <si>
    <r>
      <t>Atriplex littoralis </t>
    </r>
    <r>
      <rPr>
        <sz val="11"/>
        <color theme="1"/>
        <rFont val="Calibri"/>
        <family val="2"/>
        <charset val="238"/>
        <scheme val="minor"/>
      </rPr>
      <t xml:space="preserve">(incl. </t>
    </r>
    <r>
      <rPr>
        <i/>
        <sz val="11"/>
        <color theme="1"/>
        <rFont val="Calibri"/>
        <family val="2"/>
        <charset val="238"/>
        <scheme val="minor"/>
      </rPr>
      <t>A. intracontinetalis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</si>
  <si>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Cerastium diffusum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subtetrandrum</t>
    </r>
  </si>
  <si>
    <r>
      <t xml:space="preserve">Festuca valesiaca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parviflora</t>
    </r>
  </si>
  <si>
    <r>
      <t xml:space="preserve">Centaurium littorale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compressum</t>
    </r>
  </si>
  <si>
    <r>
      <t xml:space="preserve">Schoenoplectus lacustris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glaucus</t>
    </r>
  </si>
  <si>
    <r>
      <t xml:space="preserve">Centaurea jacea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angustifolia</t>
    </r>
  </si>
  <si>
    <r>
      <t>Plantago major</t>
    </r>
    <r>
      <rPr>
        <i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 xml:space="preserve">subsp. </t>
    </r>
    <r>
      <rPr>
        <i/>
        <sz val="11"/>
        <rFont val="Calibri"/>
        <family val="2"/>
        <charset val="238"/>
        <scheme val="minor"/>
      </rPr>
      <t>intermedia</t>
    </r>
  </si>
  <si>
    <t>Atriplex littoralis (incl. A. intracontinetalis)</t>
  </si>
  <si>
    <t>Cerastium diffusum subsp. subtetrandrum</t>
  </si>
  <si>
    <t>Festuca valesiaca subsp. parviflora</t>
  </si>
  <si>
    <t>Plantago major subsp. intermedia</t>
  </si>
  <si>
    <t>Adonis vernalis</t>
  </si>
  <si>
    <t>Achillea collina</t>
  </si>
  <si>
    <t>Achillea setacea</t>
  </si>
  <si>
    <t xml:space="preserve">Alopecurus myosuroides </t>
  </si>
  <si>
    <t>Alopecurus utriculatus</t>
  </si>
  <si>
    <t>Alyssum alysoides</t>
  </si>
  <si>
    <t>Androsace maxima</t>
  </si>
  <si>
    <t>Apium nodiflorum</t>
  </si>
  <si>
    <t>Artemisia austriaca</t>
  </si>
  <si>
    <t>Asparagus officinalis</t>
  </si>
  <si>
    <t>Atriplex rosea</t>
  </si>
  <si>
    <t>Bassia hirsuta</t>
  </si>
  <si>
    <t>Bellis perennis</t>
  </si>
  <si>
    <t>Berula erecta</t>
  </si>
  <si>
    <t>Brassica oleracea</t>
  </si>
  <si>
    <t>Bromus commutatus</t>
  </si>
  <si>
    <t>Bromus squarrosus</t>
  </si>
  <si>
    <t>Bromus tectorum</t>
  </si>
  <si>
    <t>Carex flacca</t>
  </si>
  <si>
    <t>Carex nigra</t>
  </si>
  <si>
    <t>Carex panicea</t>
  </si>
  <si>
    <t>Carex praecox</t>
  </si>
  <si>
    <t>Carum carvi</t>
  </si>
  <si>
    <t>Centaurea solstitialis</t>
  </si>
  <si>
    <t>Centaurium erythraea</t>
  </si>
  <si>
    <t>Cerastium holosteoides</t>
  </si>
  <si>
    <t>Cerastium pumilum</t>
  </si>
  <si>
    <t>Cichorium intybus</t>
  </si>
  <si>
    <t>Colchicum autumnale</t>
  </si>
  <si>
    <t>Crepis setosa</t>
  </si>
  <si>
    <t>Datura stramonium</t>
  </si>
  <si>
    <t>Dianthus membranaceus</t>
  </si>
  <si>
    <t>Dichanthiumi schaemum</t>
  </si>
  <si>
    <t>Draba muralis</t>
  </si>
  <si>
    <t>Echinochloa crus-gali</t>
  </si>
  <si>
    <t>Elatine alsinastrum</t>
  </si>
  <si>
    <t>Epilobium hirsutum</t>
  </si>
  <si>
    <t>Eragrostis pilosa</t>
  </si>
  <si>
    <t>Erodium cicutarium</t>
  </si>
  <si>
    <t>Erysimum repandum</t>
  </si>
  <si>
    <t>Euphorbia cyparissias</t>
  </si>
  <si>
    <t>Euphorbia palustris</t>
  </si>
  <si>
    <t>Euphorbia seguieriana</t>
  </si>
  <si>
    <t>Euphorbia virgata</t>
  </si>
  <si>
    <t>Galega officinalis</t>
  </si>
  <si>
    <t>Galium palustre</t>
  </si>
  <si>
    <t>Galium parisiense</t>
  </si>
  <si>
    <t>Geranium dissectum</t>
  </si>
  <si>
    <t>Glyceria maxima</t>
  </si>
  <si>
    <t>Glyceria notata</t>
  </si>
  <si>
    <t>Glyceria plicata</t>
  </si>
  <si>
    <t>Glyceria poiformis</t>
  </si>
  <si>
    <t>Gnaphalium uliginosum</t>
  </si>
  <si>
    <t>Gratiola officinalis</t>
  </si>
  <si>
    <t>Heliotropium supinum</t>
  </si>
  <si>
    <t>Herniaria odorata</t>
  </si>
  <si>
    <t>Holcus lanatus</t>
  </si>
  <si>
    <t>Hordeum murinum</t>
  </si>
  <si>
    <t>Hypochoeris radicata</t>
  </si>
  <si>
    <t>Inula salicina</t>
  </si>
  <si>
    <t>Iris pseudacorus</t>
  </si>
  <si>
    <t>Iris pumila</t>
  </si>
  <si>
    <t>Iris sibirica</t>
  </si>
  <si>
    <t>Juncus atratus</t>
  </si>
  <si>
    <t>Juncus inflexus</t>
  </si>
  <si>
    <t>Koeleria macrantha</t>
  </si>
  <si>
    <t>Krascheninnikovia cerastoides</t>
  </si>
  <si>
    <t>Lactuca tatarica</t>
  </si>
  <si>
    <t>Lathyrus tuberosus</t>
  </si>
  <si>
    <t>Lavatera thuringiaca</t>
  </si>
  <si>
    <t>Lepidium campestre</t>
  </si>
  <si>
    <t>Limosella aquatica</t>
  </si>
  <si>
    <t>Linaria genistifolia</t>
  </si>
  <si>
    <t>Lindernia procumbens</t>
  </si>
  <si>
    <t>Linum catharticum</t>
  </si>
  <si>
    <t>Lolium perenne</t>
  </si>
  <si>
    <t>Lotus corniculatus</t>
  </si>
  <si>
    <t>Lycopus exaltatus</t>
  </si>
  <si>
    <t>Lysimachia nummularia</t>
  </si>
  <si>
    <t>Lythrum salicaria</t>
  </si>
  <si>
    <t>Lythrum virgatum</t>
  </si>
  <si>
    <t>Malva pusilla</t>
  </si>
  <si>
    <t>Medicago falcata</t>
  </si>
  <si>
    <t>Melilotus altissima</t>
  </si>
  <si>
    <t>Melilotus officinalis</t>
  </si>
  <si>
    <t>Mentha aquatica</t>
  </si>
  <si>
    <t>Mentha suaveolens</t>
  </si>
  <si>
    <t>Oenanthe silaifolia</t>
  </si>
  <si>
    <t>Ophioglossum vulgatum</t>
  </si>
  <si>
    <t>Oxybasis rubra</t>
  </si>
  <si>
    <t>Peplis portula</t>
  </si>
  <si>
    <t>Peucedanum alsaticum</t>
  </si>
  <si>
    <t>Phalaris arundinacea</t>
  </si>
  <si>
    <t>Potentilla argentea</t>
  </si>
  <si>
    <t>Potentilla supina</t>
  </si>
  <si>
    <t>Ranuncuslus ophioglossifolius</t>
  </si>
  <si>
    <t>Rorippa austriaca</t>
  </si>
  <si>
    <t>Rumex hydrolapathum</t>
  </si>
  <si>
    <t>Rumex palustris</t>
  </si>
  <si>
    <t>Sagina nodosa</t>
  </si>
  <si>
    <t>Sagina procumbens</t>
  </si>
  <si>
    <t>Sceleranthus annus</t>
  </si>
  <si>
    <t>Sceleranthus verticillatus</t>
  </si>
  <si>
    <t>Scirpoides holoschoenus</t>
  </si>
  <si>
    <t>Sclerochloa dura</t>
  </si>
  <si>
    <t>Scorzonera austriaca</t>
  </si>
  <si>
    <t>Sedum acre</t>
  </si>
  <si>
    <t>Sedum album</t>
  </si>
  <si>
    <t>Senecio erraticus</t>
  </si>
  <si>
    <t>Senecio vernalis</t>
  </si>
  <si>
    <t>Seseli annuum</t>
  </si>
  <si>
    <t>Seseli osseum</t>
  </si>
  <si>
    <t>Schenodorus pratensis</t>
  </si>
  <si>
    <t>Schoenoplectus triqueter</t>
  </si>
  <si>
    <t>Sium latifolium</t>
  </si>
  <si>
    <t>Sonchus asper</t>
  </si>
  <si>
    <t>Spergularia rubra</t>
  </si>
  <si>
    <t>Taraxacum serotinum</t>
  </si>
  <si>
    <t>Trifolium echinatum</t>
  </si>
  <si>
    <t>Trifolium hybridum</t>
  </si>
  <si>
    <t>Trifolium pallidum</t>
  </si>
  <si>
    <t>Trifolium pratense</t>
  </si>
  <si>
    <t>Trigonella coerulea</t>
  </si>
  <si>
    <t>Verbascum blattaria</t>
  </si>
  <si>
    <t>Verbena supina</t>
  </si>
  <si>
    <t>Veronica anagalis-aquatica</t>
  </si>
  <si>
    <t>Veronica scutellata</t>
  </si>
  <si>
    <t>Vicia sativa</t>
  </si>
  <si>
    <t>Vicia tetrasperma</t>
  </si>
  <si>
    <t>Viola pumila</t>
  </si>
  <si>
    <t>Vulpia myuros</t>
  </si>
  <si>
    <t>a</t>
  </si>
  <si>
    <r>
      <t>Alopecurus aequalis</t>
    </r>
    <r>
      <rPr>
        <sz val="11"/>
        <rFont val="Calibri"/>
        <family val="2"/>
        <charset val="238"/>
        <scheme val="minor"/>
      </rPr>
      <t> </t>
    </r>
  </si>
  <si>
    <r>
      <t>Alopecurus geniculatus</t>
    </r>
    <r>
      <rPr>
        <sz val="11"/>
        <rFont val="Calibri"/>
        <family val="2"/>
        <charset val="238"/>
        <scheme val="minor"/>
      </rPr>
      <t> </t>
    </r>
  </si>
  <si>
    <r>
      <t>Apium repens</t>
    </r>
    <r>
      <rPr>
        <sz val="11"/>
        <rFont val="Calibri"/>
        <family val="2"/>
        <charset val="238"/>
        <scheme val="minor"/>
      </rPr>
      <t> </t>
    </r>
  </si>
  <si>
    <r>
      <t>Atriplex oblongifolia</t>
    </r>
    <r>
      <rPr>
        <sz val="11"/>
        <rFont val="Calibri"/>
        <family val="2"/>
        <charset val="238"/>
        <scheme val="minor"/>
      </rPr>
      <t> </t>
    </r>
  </si>
  <si>
    <r>
      <t>Atriplex patula</t>
    </r>
    <r>
      <rPr>
        <sz val="11"/>
        <rFont val="Calibri"/>
        <family val="2"/>
        <charset val="238"/>
        <scheme val="minor"/>
      </rPr>
      <t> </t>
    </r>
  </si>
  <si>
    <r>
      <t>Cardaria draba</t>
    </r>
    <r>
      <rPr>
        <sz val="11"/>
        <rFont val="Calibri"/>
        <family val="2"/>
        <charset val="238"/>
        <scheme val="minor"/>
      </rPr>
      <t> </t>
    </r>
  </si>
  <si>
    <r>
      <t>Cirsium arvense</t>
    </r>
    <r>
      <rPr>
        <sz val="11"/>
        <rFont val="Calibri"/>
        <family val="2"/>
        <charset val="238"/>
        <scheme val="minor"/>
      </rPr>
      <t> </t>
    </r>
  </si>
  <si>
    <r>
      <t>Erophila verna</t>
    </r>
    <r>
      <rPr>
        <sz val="11"/>
        <rFont val="Calibri"/>
        <family val="2"/>
        <charset val="238"/>
        <scheme val="minor"/>
      </rPr>
      <t> </t>
    </r>
  </si>
  <si>
    <r>
      <t>Euclidium syriacum</t>
    </r>
    <r>
      <rPr>
        <sz val="11"/>
        <rFont val="Calibri"/>
        <family val="2"/>
        <charset val="238"/>
        <scheme val="minor"/>
      </rPr>
      <t> </t>
    </r>
  </si>
  <si>
    <r>
      <t>Festuca valesiaca</t>
    </r>
    <r>
      <rPr>
        <sz val="11"/>
        <rFont val="Calibri"/>
        <family val="2"/>
        <charset val="238"/>
        <scheme val="minor"/>
      </rPr>
      <t> </t>
    </r>
  </si>
  <si>
    <r>
      <t>Linum austriacum</t>
    </r>
    <r>
      <rPr>
        <sz val="11"/>
        <rFont val="Calibri"/>
        <family val="2"/>
        <charset val="238"/>
        <scheme val="minor"/>
      </rPr>
      <t> </t>
    </r>
  </si>
  <si>
    <r>
      <t>Myosotis stricta</t>
    </r>
    <r>
      <rPr>
        <sz val="11"/>
        <rFont val="Calibri"/>
        <family val="2"/>
        <charset val="238"/>
        <scheme val="minor"/>
      </rPr>
      <t> </t>
    </r>
  </si>
  <si>
    <r>
      <t>Oenanthe fistulosa</t>
    </r>
    <r>
      <rPr>
        <sz val="11"/>
        <rFont val="Calibri"/>
        <family val="2"/>
        <charset val="238"/>
        <scheme val="minor"/>
      </rPr>
      <t> </t>
    </r>
  </si>
  <si>
    <r>
      <t>Pastinaca sativa</t>
    </r>
    <r>
      <rPr>
        <sz val="11"/>
        <rFont val="Calibri"/>
        <family val="2"/>
        <charset val="238"/>
        <scheme val="minor"/>
      </rPr>
      <t> </t>
    </r>
  </si>
  <si>
    <r>
      <t>Plantago lanceolata</t>
    </r>
    <r>
      <rPr>
        <sz val="11"/>
        <rFont val="Calibri"/>
        <family val="2"/>
        <charset val="238"/>
        <scheme val="minor"/>
      </rPr>
      <t> </t>
    </r>
  </si>
  <si>
    <r>
      <t>Poa annua</t>
    </r>
    <r>
      <rPr>
        <sz val="11"/>
        <rFont val="Calibri"/>
        <family val="2"/>
        <charset val="238"/>
        <scheme val="minor"/>
      </rPr>
      <t> </t>
    </r>
  </si>
  <si>
    <r>
      <t>Poa palustris</t>
    </r>
    <r>
      <rPr>
        <sz val="11"/>
        <rFont val="Calibri"/>
        <family val="2"/>
        <charset val="238"/>
        <scheme val="minor"/>
      </rPr>
      <t> </t>
    </r>
  </si>
  <si>
    <r>
      <t>Poa trivialis</t>
    </r>
    <r>
      <rPr>
        <sz val="11"/>
        <rFont val="Calibri"/>
        <family val="2"/>
        <charset val="238"/>
        <scheme val="minor"/>
      </rPr>
      <t> </t>
    </r>
  </si>
  <si>
    <r>
      <t>Polycnemum arvense</t>
    </r>
    <r>
      <rPr>
        <sz val="11"/>
        <rFont val="Calibri"/>
        <family val="2"/>
        <charset val="238"/>
        <scheme val="minor"/>
      </rPr>
      <t> </t>
    </r>
  </si>
  <si>
    <r>
      <t>Polycnemum majus</t>
    </r>
    <r>
      <rPr>
        <sz val="11"/>
        <rFont val="Calibri"/>
        <family val="2"/>
        <charset val="238"/>
        <scheme val="minor"/>
      </rPr>
      <t> </t>
    </r>
  </si>
  <si>
    <r>
      <t>Portulaca oleracea</t>
    </r>
    <r>
      <rPr>
        <sz val="11"/>
        <rFont val="Calibri"/>
        <family val="2"/>
        <charset val="238"/>
        <scheme val="minor"/>
      </rPr>
      <t> </t>
    </r>
  </si>
  <si>
    <r>
      <t>Potentilla patula</t>
    </r>
    <r>
      <rPr>
        <sz val="11"/>
        <rFont val="Calibri"/>
        <family val="2"/>
        <charset val="238"/>
        <scheme val="minor"/>
      </rPr>
      <t> </t>
    </r>
  </si>
  <si>
    <r>
      <t>Potentilla reptans</t>
    </r>
    <r>
      <rPr>
        <sz val="11"/>
        <rFont val="Calibri"/>
        <family val="2"/>
        <charset val="238"/>
        <scheme val="minor"/>
      </rPr>
      <t> </t>
    </r>
  </si>
  <si>
    <r>
      <t>Prunella vulgaris</t>
    </r>
    <r>
      <rPr>
        <sz val="11"/>
        <rFont val="Calibri"/>
        <family val="2"/>
        <charset val="238"/>
        <scheme val="minor"/>
      </rPr>
      <t> </t>
    </r>
  </si>
  <si>
    <r>
      <t>Pycreus flavescens</t>
    </r>
    <r>
      <rPr>
        <sz val="11"/>
        <rFont val="Calibri"/>
        <family val="2"/>
        <charset val="238"/>
        <scheme val="minor"/>
      </rPr>
      <t> </t>
    </r>
  </si>
  <si>
    <r>
      <t>Ranunculus flammula</t>
    </r>
    <r>
      <rPr>
        <sz val="11"/>
        <rFont val="Calibri"/>
        <family val="2"/>
        <charset val="238"/>
        <scheme val="minor"/>
      </rPr>
      <t> </t>
    </r>
  </si>
  <si>
    <r>
      <t>Ranunculus repens</t>
    </r>
    <r>
      <rPr>
        <sz val="11"/>
        <rFont val="Calibri"/>
        <family val="2"/>
        <charset val="238"/>
        <scheme val="minor"/>
      </rPr>
      <t> </t>
    </r>
  </si>
  <si>
    <r>
      <t>Rorippa sylvestris</t>
    </r>
    <r>
      <rPr>
        <sz val="11"/>
        <rFont val="Calibri"/>
        <family val="2"/>
        <charset val="238"/>
        <scheme val="minor"/>
      </rPr>
      <t> </t>
    </r>
  </si>
  <si>
    <r>
      <t>Schoenoplectus lacustris</t>
    </r>
    <r>
      <rPr>
        <sz val="11"/>
        <rFont val="Calibri"/>
        <family val="2"/>
        <charset val="238"/>
        <scheme val="minor"/>
      </rPr>
      <t> </t>
    </r>
  </si>
  <si>
    <r>
      <t>Sinapis arvensis</t>
    </r>
    <r>
      <rPr>
        <sz val="11"/>
        <rFont val="Calibri"/>
        <family val="2"/>
        <charset val="238"/>
        <scheme val="minor"/>
      </rPr>
      <t> </t>
    </r>
  </si>
  <si>
    <r>
      <t>Trifolium arvense</t>
    </r>
    <r>
      <rPr>
        <sz val="11"/>
        <rFont val="Calibri"/>
        <family val="2"/>
        <charset val="238"/>
        <scheme val="minor"/>
      </rPr>
      <t> </t>
    </r>
  </si>
  <si>
    <r>
      <t>Trifolium campestre</t>
    </r>
    <r>
      <rPr>
        <sz val="11"/>
        <rFont val="Calibri"/>
        <family val="2"/>
        <charset val="238"/>
        <scheme val="minor"/>
      </rPr>
      <t> </t>
    </r>
  </si>
  <si>
    <r>
      <t>Trifolium dubium</t>
    </r>
    <r>
      <rPr>
        <sz val="11"/>
        <rFont val="Calibri"/>
        <family val="2"/>
        <charset val="238"/>
        <scheme val="minor"/>
      </rPr>
      <t> </t>
    </r>
  </si>
  <si>
    <r>
      <t>Valerianella locusta</t>
    </r>
    <r>
      <rPr>
        <sz val="11"/>
        <rFont val="Calibri"/>
        <family val="2"/>
        <charset val="238"/>
        <scheme val="minor"/>
      </rPr>
      <t> </t>
    </r>
  </si>
  <si>
    <r>
      <t>Veronica prostrata</t>
    </r>
    <r>
      <rPr>
        <sz val="11"/>
        <rFont val="Calibri"/>
        <family val="2"/>
        <charset val="238"/>
        <scheme val="minor"/>
      </rPr>
      <t> </t>
    </r>
  </si>
  <si>
    <r>
      <t>Veronica serpyllifolia</t>
    </r>
    <r>
      <rPr>
        <sz val="11"/>
        <rFont val="Calibri"/>
        <family val="2"/>
        <charset val="238"/>
        <scheme val="minor"/>
      </rPr>
      <t> </t>
    </r>
  </si>
  <si>
    <r>
      <t>Xanthium spinosum</t>
    </r>
    <r>
      <rPr>
        <sz val="11"/>
        <rFont val="Calibri"/>
        <family val="2"/>
        <charset val="238"/>
        <scheme val="minor"/>
      </rPr>
      <t> </t>
    </r>
  </si>
  <si>
    <r>
      <t>Xanthium strumarium</t>
    </r>
    <r>
      <rPr>
        <sz val="11"/>
        <rFont val="Calibri"/>
        <family val="2"/>
        <charset val="238"/>
        <scheme val="minor"/>
      </rPr>
      <t> </t>
    </r>
  </si>
  <si>
    <t>Bolboschoenus maritimus s. str.</t>
  </si>
  <si>
    <r>
      <t xml:space="preserve">Festuca stricta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sulcata</t>
    </r>
  </si>
  <si>
    <t>Scorzonera cana</t>
  </si>
  <si>
    <t>Scorzonera cana </t>
  </si>
  <si>
    <t>Scorzonera laciniata</t>
  </si>
  <si>
    <t>Artemisia santonicum</t>
  </si>
  <si>
    <t xml:space="preserve">Artemisia santonicum </t>
  </si>
  <si>
    <t>Cerastium dubium</t>
  </si>
  <si>
    <t xml:space="preserve">Cerastium dubium </t>
  </si>
  <si>
    <r>
      <t>Plantago maritima </t>
    </r>
    <r>
      <rPr>
        <sz val="11"/>
        <color theme="1"/>
        <rFont val="Calibri"/>
        <family val="2"/>
        <charset val="238"/>
        <scheme val="minor"/>
      </rPr>
      <t>(subsp.</t>
    </r>
    <r>
      <rPr>
        <i/>
        <sz val="11"/>
        <color theme="1"/>
        <rFont val="Calibri"/>
        <family val="2"/>
        <charset val="238"/>
        <scheme val="minor"/>
      </rPr>
      <t xml:space="preserve"> maritima, ciliata</t>
    </r>
    <r>
      <rPr>
        <sz val="11"/>
        <color theme="1"/>
        <rFont val="Calibri"/>
        <family val="2"/>
        <charset val="238"/>
        <scheme val="minor"/>
      </rPr>
      <t>)</t>
    </r>
  </si>
  <si>
    <r>
      <t>Plantago maritima </t>
    </r>
    <r>
      <rPr>
        <sz val="11"/>
        <color theme="1"/>
        <rFont val="Calibri"/>
        <family val="2"/>
        <charset val="238"/>
        <scheme val="minor"/>
      </rPr>
      <t xml:space="preserve">(subsp. </t>
    </r>
    <r>
      <rPr>
        <i/>
        <sz val="11"/>
        <color theme="1"/>
        <rFont val="Calibri"/>
        <family val="2"/>
        <charset val="238"/>
        <scheme val="minor"/>
      </rPr>
      <t>maritima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ciliata</t>
    </r>
    <r>
      <rPr>
        <sz val="11"/>
        <color theme="1"/>
        <rFont val="Calibri"/>
        <family val="2"/>
        <charset val="238"/>
        <scheme val="minor"/>
      </rPr>
      <t>)</t>
    </r>
  </si>
  <si>
    <r>
      <t>Tripolium pannonicum </t>
    </r>
    <r>
      <rPr>
        <sz val="11"/>
        <rFont val="Calibri"/>
        <family val="2"/>
        <charset val="238"/>
        <scheme val="minor"/>
      </rPr>
      <t/>
    </r>
  </si>
  <si>
    <t>Trifolium fragiferum</t>
  </si>
  <si>
    <r>
      <t xml:space="preserve">Limonium gmelini </t>
    </r>
    <r>
      <rPr>
        <sz val="11"/>
        <color theme="1"/>
        <rFont val="Calibri"/>
        <family val="2"/>
        <charset val="238"/>
        <scheme val="minor"/>
      </rPr>
      <t xml:space="preserve">(incl. </t>
    </r>
    <r>
      <rPr>
        <i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 hungaricum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</si>
  <si>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Ornithogalum umbellatum agg.                        </t>
  </si>
  <si>
    <r>
      <rPr>
        <i/>
        <sz val="11"/>
        <color theme="1"/>
        <rFont val="Calibri"/>
        <family val="2"/>
        <charset val="238"/>
        <scheme val="minor"/>
      </rPr>
      <t>Tripolium pannonicum</t>
    </r>
    <r>
      <rPr>
        <sz val="11"/>
        <color theme="1"/>
        <rFont val="Calibri"/>
        <family val="2"/>
        <charset val="238"/>
        <scheme val="minor"/>
      </rPr>
      <t> </t>
    </r>
  </si>
  <si>
    <r>
      <t xml:space="preserve">Cerastium dubium </t>
    </r>
    <r>
      <rPr>
        <sz val="11"/>
        <rFont val="Calibri"/>
        <family val="2"/>
        <charset val="238"/>
        <scheme val="minor"/>
      </rPr>
      <t/>
    </r>
  </si>
  <si>
    <r>
      <t xml:space="preserve">Anacamptis palustris </t>
    </r>
    <r>
      <rPr>
        <sz val="11"/>
        <rFont val="Calibri"/>
        <family val="2"/>
        <charset val="238"/>
        <scheme val="minor"/>
      </rPr>
      <t>subsp.</t>
    </r>
    <r>
      <rPr>
        <i/>
        <sz val="11"/>
        <rFont val="Calibri"/>
        <family val="2"/>
        <charset val="238"/>
        <scheme val="minor"/>
      </rPr>
      <t xml:space="preserve"> palustris / elegans</t>
    </r>
  </si>
  <si>
    <r>
      <t xml:space="preserve">Puccinellia distans agg. </t>
    </r>
    <r>
      <rPr>
        <sz val="11"/>
        <color theme="1"/>
        <rFont val="Calibri"/>
        <family val="2"/>
        <charset val="238"/>
        <scheme val="minor"/>
      </rPr>
      <t xml:space="preserve">(subsp. </t>
    </r>
    <r>
      <rPr>
        <i/>
        <sz val="11"/>
        <color theme="1"/>
        <rFont val="Calibri"/>
        <family val="2"/>
        <charset val="238"/>
        <scheme val="minor"/>
      </rPr>
      <t>distans,subsp. limosa</t>
    </r>
    <r>
      <rPr>
        <sz val="11"/>
        <color theme="1"/>
        <rFont val="Calibri"/>
        <family val="2"/>
        <charset val="238"/>
        <scheme val="minor"/>
      </rPr>
      <t xml:space="preserve">; </t>
    </r>
    <r>
      <rPr>
        <i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peisonis</t>
    </r>
    <r>
      <rPr>
        <sz val="11"/>
        <color theme="1"/>
        <rFont val="Calibri"/>
        <family val="2"/>
        <charset val="238"/>
        <scheme val="minor"/>
      </rPr>
      <t>)</t>
    </r>
  </si>
  <si>
    <t>Tripolium pannonicum </t>
  </si>
  <si>
    <r>
      <t xml:space="preserve">Anacamptis palustris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palustris / elegans</t>
    </r>
  </si>
  <si>
    <r>
      <t xml:space="preserve">Anacamptis palustris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 xml:space="preserve"> palustris / elegans</t>
    </r>
  </si>
  <si>
    <r>
      <t xml:space="preserve">Salicornia europaea </t>
    </r>
    <r>
      <rPr>
        <sz val="11"/>
        <color theme="1"/>
        <rFont val="Calibri"/>
        <family val="2"/>
        <charset val="238"/>
        <scheme val="minor"/>
      </rPr>
      <t xml:space="preserve">(incl. </t>
    </r>
    <r>
      <rPr>
        <i/>
        <sz val="11"/>
        <color theme="1"/>
        <rFont val="Calibri"/>
        <family val="2"/>
        <charset val="238"/>
        <scheme val="minor"/>
      </rPr>
      <t>S. appressa</t>
    </r>
    <r>
      <rPr>
        <sz val="11"/>
        <color theme="1"/>
        <rFont val="Calibri"/>
        <family val="2"/>
        <charset val="238"/>
        <scheme val="minor"/>
      </rPr>
      <t>)</t>
    </r>
  </si>
  <si>
    <r>
      <t>Limonium gmelini</t>
    </r>
    <r>
      <rPr>
        <sz val="11"/>
        <color theme="1"/>
        <rFont val="Calibri"/>
        <family val="2"/>
        <charset val="238"/>
        <scheme val="minor"/>
      </rPr>
      <t xml:space="preserve">(incl. </t>
    </r>
    <r>
      <rPr>
        <i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 hungaricum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</si>
  <si>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Limonium gmelini </t>
    </r>
    <r>
      <rPr>
        <sz val="11"/>
        <color theme="1"/>
        <rFont val="Calibri"/>
        <family val="2"/>
        <charset val="238"/>
        <scheme val="minor"/>
      </rPr>
      <t xml:space="preserve">(incl. </t>
    </r>
    <r>
      <rPr>
        <i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hungaricum</t>
    </r>
    <r>
      <rPr>
        <sz val="11"/>
        <color theme="1"/>
        <rFont val="Calibri"/>
        <family val="2"/>
        <charset val="238"/>
        <scheme val="minor"/>
      </rPr>
      <t>)</t>
    </r>
  </si>
  <si>
    <t>Plantago major subsp. major</t>
  </si>
  <si>
    <r>
      <t>Achillea millefolium </t>
    </r>
    <r>
      <rPr>
        <sz val="11"/>
        <color theme="1"/>
        <rFont val="Calibri"/>
        <family val="2"/>
        <charset val="238"/>
        <scheme val="minor"/>
      </rPr>
      <t>agg.  (exl.</t>
    </r>
    <r>
      <rPr>
        <i/>
        <sz val="11"/>
        <color theme="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aspleniifolia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</si>
  <si>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Achillea millefolium agg. </t>
    </r>
    <r>
      <rPr>
        <sz val="11"/>
        <color theme="1"/>
        <rFont val="Calibri"/>
        <family val="2"/>
        <charset val="238"/>
        <scheme val="minor"/>
      </rPr>
      <t>(exl.</t>
    </r>
    <r>
      <rPr>
        <i/>
        <sz val="11"/>
        <color theme="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 aspleniifolia</t>
    </r>
    <r>
      <rPr>
        <sz val="11"/>
        <color theme="1"/>
        <rFont val="Calibri"/>
        <family val="2"/>
        <charset val="238"/>
        <scheme val="minor"/>
      </rPr>
      <t>)</t>
    </r>
  </si>
  <si>
    <r>
      <t>Achillea millefolium</t>
    </r>
    <r>
      <rPr>
        <sz val="11"/>
        <rFont val="Calibri"/>
        <family val="2"/>
        <charset val="238"/>
        <scheme val="minor"/>
      </rPr>
      <t> agg. (exl.</t>
    </r>
    <r>
      <rPr>
        <i/>
        <sz val="11"/>
        <rFont val="Calibri"/>
        <family val="2"/>
        <charset val="238"/>
        <scheme val="minor"/>
      </rPr>
      <t xml:space="preserve"> A</t>
    </r>
    <r>
      <rPr>
        <sz val="11"/>
        <rFont val="Calibri"/>
        <family val="2"/>
        <charset val="238"/>
        <scheme val="minor"/>
      </rPr>
      <t xml:space="preserve">. </t>
    </r>
    <r>
      <rPr>
        <i/>
        <sz val="11"/>
        <rFont val="Calibri"/>
        <family val="2"/>
        <charset val="238"/>
        <scheme val="minor"/>
      </rPr>
      <t>aspleniifolia</t>
    </r>
    <r>
      <rPr>
        <sz val="11"/>
        <rFont val="Calibri"/>
        <family val="2"/>
        <charset val="238"/>
        <scheme val="minor"/>
      </rPr>
      <t>)</t>
    </r>
  </si>
  <si>
    <t>Anacamptis morio</t>
  </si>
  <si>
    <t>Ia</t>
  </si>
  <si>
    <t>excluded species (174) from the preliminary list with their salt numbers and categories of salt tolerance from the literature, not evaluated:</t>
  </si>
  <si>
    <t xml:space="preserve">Myosotis palustris                                 </t>
  </si>
  <si>
    <t xml:space="preserve">Ornithogalum umbellatum agg.                         </t>
  </si>
  <si>
    <t>Ib</t>
  </si>
  <si>
    <t>Ia, Ib</t>
  </si>
  <si>
    <t xml:space="preserve">* I - obligate halophyte, Ia - conditioned, Ib - regional; 2 - facultative halophyte; III, a - accessory/accidental species </t>
  </si>
  <si>
    <t xml:space="preserve"> Dítě </t>
  </si>
  <si>
    <t xml:space="preserve">Prodan </t>
  </si>
  <si>
    <t xml:space="preserve">Krist </t>
  </si>
  <si>
    <t>Categories of salt tolerance *</t>
  </si>
  <si>
    <r>
      <t xml:space="preserve">ordinal variable: 0 (empty) – no affinity, 1 – low affinity, 2 – high affinity, 3 – very high affinity, characteristic/diagnostic species to the habitat; </t>
    </r>
    <r>
      <rPr>
        <b/>
        <sz val="11"/>
        <color theme="1"/>
        <rFont val="Calibri"/>
        <family val="2"/>
        <charset val="238"/>
        <scheme val="minor"/>
      </rPr>
      <t>bold:</t>
    </r>
    <r>
      <rPr>
        <sz val="11"/>
        <color theme="1"/>
        <rFont val="Calibri"/>
        <family val="2"/>
        <charset val="238"/>
        <scheme val="minor"/>
      </rPr>
      <t xml:space="preserve"> optimum</t>
    </r>
  </si>
  <si>
    <t>Dítě D., Šuvada R., Tóth T. &amp; Dítě Z. (2023) Inventory of the halophytes in inland central Europe. – Preslia 95: 215–240.</t>
  </si>
  <si>
    <r>
      <rPr>
        <b/>
        <sz val="11"/>
        <color theme="1"/>
        <rFont val="Calibri"/>
        <family val="2"/>
        <charset val="238"/>
        <scheme val="minor"/>
      </rPr>
      <t>Supplementary Data S1.</t>
    </r>
    <r>
      <rPr>
        <sz val="11"/>
        <color theme="1"/>
        <rFont val="Calibri"/>
        <family val="2"/>
        <charset val="238"/>
        <scheme val="minor"/>
      </rPr>
      <t xml:space="preserve"> Analytical tables with input data for species. 1 Types of habitat, 2 Scoring and calculation, 3 Category and Scale, 4 Comparing categories and scales, 5 Frequency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</si>
</sst>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68">
    <xf numFmtId="0" fontId="0" fillId="0" borderId="0" xfId="0"/>
    <xf numFmtId="0" fontId="6" fillId="0" borderId="0" xfId="0" applyFont="1"/>
    <xf numFmtId="0" fontId="6" fillId="6" borderId="12" xfId="0" applyFont="1" applyFill="1" applyBorder="1"/>
    <xf numFmtId="0" fontId="6" fillId="6" borderId="17" xfId="0" applyFont="1" applyFill="1" applyBorder="1"/>
    <xf numFmtId="0" fontId="0" fillId="0" borderId="9" xfId="0" applyBorder="1"/>
    <xf numFmtId="0" fontId="0" fillId="5" borderId="28" xfId="0" applyFill="1" applyBorder="1"/>
    <xf numFmtId="0" fontId="0" fillId="5" borderId="29" xfId="0" applyFill="1" applyBorder="1"/>
    <xf numFmtId="0" fontId="0" fillId="0" borderId="11" xfId="0" applyBorder="1"/>
    <xf numFmtId="0" fontId="5" fillId="0" borderId="0" xfId="0" applyFont="1"/>
    <xf numFmtId="0" fontId="14" fillId="0" borderId="0" xfId="0" applyFont="1"/>
    <xf numFmtId="0" fontId="4" fillId="0" borderId="0" xfId="0" applyFont="1"/>
    <xf numFmtId="0" fontId="0" fillId="0" borderId="0" xfId="0" applyAlignment="1">
      <alignment wrapText="1"/>
    </xf>
    <xf numFmtId="2" fontId="0" fillId="0" borderId="37" xfId="0" applyNumberFormat="1" applyBorder="1"/>
    <xf numFmtId="0" fontId="0" fillId="0" borderId="18" xfId="0" applyBorder="1"/>
    <xf numFmtId="2" fontId="0" fillId="0" borderId="38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0" fontId="6" fillId="0" borderId="13" xfId="0" applyFont="1" applyBorder="1"/>
    <xf numFmtId="0" fontId="6" fillId="0" borderId="19" xfId="0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7" fillId="6" borderId="10" xfId="0" applyFont="1" applyFill="1" applyBorder="1"/>
    <xf numFmtId="0" fontId="6" fillId="6" borderId="10" xfId="0" applyFont="1" applyFill="1" applyBorder="1"/>
    <xf numFmtId="0" fontId="7" fillId="6" borderId="16" xfId="0" applyFont="1" applyFill="1" applyBorder="1"/>
    <xf numFmtId="0" fontId="7" fillId="7" borderId="10" xfId="0" applyFont="1" applyFill="1" applyBorder="1"/>
    <xf numFmtId="0" fontId="0" fillId="7" borderId="10" xfId="0" applyFill="1" applyBorder="1"/>
    <xf numFmtId="0" fontId="0" fillId="7" borderId="13" xfId="0" applyFill="1" applyBorder="1" applyAlignment="1">
      <alignment horizontal="center"/>
    </xf>
    <xf numFmtId="0" fontId="7" fillId="8" borderId="10" xfId="0" applyFont="1" applyFill="1" applyBorder="1"/>
    <xf numFmtId="0" fontId="0" fillId="8" borderId="13" xfId="0" applyFill="1" applyBorder="1" applyAlignment="1">
      <alignment horizontal="center"/>
    </xf>
    <xf numFmtId="0" fontId="6" fillId="0" borderId="9" xfId="0" applyFont="1" applyBorder="1"/>
    <xf numFmtId="2" fontId="0" fillId="9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9" borderId="9" xfId="3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2" fontId="0" fillId="9" borderId="6" xfId="1" applyNumberFormat="1" applyFont="1" applyFill="1" applyBorder="1" applyAlignment="1">
      <alignment horizontal="center" vertical="center"/>
    </xf>
    <xf numFmtId="0" fontId="0" fillId="9" borderId="6" xfId="3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3" applyFont="1" applyFill="1" applyBorder="1" applyAlignment="1">
      <alignment horizontal="center" vertical="center" wrapText="1"/>
    </xf>
    <xf numFmtId="0" fontId="8" fillId="0" borderId="26" xfId="0" applyFont="1" applyBorder="1"/>
    <xf numFmtId="0" fontId="5" fillId="0" borderId="34" xfId="0" applyFont="1" applyBorder="1"/>
    <xf numFmtId="0" fontId="8" fillId="0" borderId="37" xfId="0" applyFont="1" applyBorder="1"/>
    <xf numFmtId="0" fontId="8" fillId="0" borderId="38" xfId="0" applyFont="1" applyBorder="1"/>
    <xf numFmtId="0" fontId="8" fillId="0" borderId="38" xfId="0" applyFont="1" applyBorder="1" applyAlignment="1">
      <alignment vertical="center"/>
    </xf>
    <xf numFmtId="0" fontId="5" fillId="0" borderId="32" xfId="0" applyFont="1" applyBorder="1"/>
    <xf numFmtId="0" fontId="8" fillId="0" borderId="27" xfId="0" applyFont="1" applyBorder="1"/>
    <xf numFmtId="0" fontId="10" fillId="0" borderId="37" xfId="0" applyFont="1" applyBorder="1"/>
    <xf numFmtId="0" fontId="8" fillId="0" borderId="37" xfId="0" applyFont="1" applyBorder="1" applyAlignment="1">
      <alignment vertical="center"/>
    </xf>
    <xf numFmtId="0" fontId="9" fillId="0" borderId="37" xfId="0" applyFont="1" applyBorder="1"/>
    <xf numFmtId="0" fontId="0" fillId="5" borderId="2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0" fillId="7" borderId="8" xfId="0" applyFill="1" applyBorder="1"/>
    <xf numFmtId="0" fontId="6" fillId="7" borderId="11" xfId="0" applyFont="1" applyFill="1" applyBorder="1"/>
    <xf numFmtId="0" fontId="6" fillId="7" borderId="12" xfId="0" applyFont="1" applyFill="1" applyBorder="1"/>
    <xf numFmtId="0" fontId="7" fillId="7" borderId="12" xfId="0" applyFont="1" applyFill="1" applyBorder="1"/>
    <xf numFmtId="0" fontId="4" fillId="9" borderId="9" xfId="2" applyFont="1" applyFill="1" applyBorder="1" applyAlignment="1">
      <alignment horizontal="center"/>
    </xf>
    <xf numFmtId="0" fontId="0" fillId="9" borderId="0" xfId="0" applyFill="1"/>
    <xf numFmtId="0" fontId="4" fillId="9" borderId="37" xfId="2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5" borderId="30" xfId="2" applyFont="1" applyFill="1" applyBorder="1" applyAlignment="1">
      <alignment horizontal="center"/>
    </xf>
    <xf numFmtId="0" fontId="4" fillId="5" borderId="31" xfId="2" applyFont="1" applyFill="1" applyBorder="1" applyAlignment="1">
      <alignment horizontal="center"/>
    </xf>
    <xf numFmtId="0" fontId="4" fillId="5" borderId="34" xfId="2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2" fontId="14" fillId="10" borderId="14" xfId="1" applyNumberFormat="1" applyFont="1" applyFill="1" applyBorder="1" applyAlignment="1">
      <alignment horizontal="center"/>
    </xf>
    <xf numFmtId="2" fontId="4" fillId="10" borderId="14" xfId="1" applyNumberFormat="1" applyFont="1" applyFill="1" applyBorder="1" applyAlignment="1">
      <alignment horizontal="center"/>
    </xf>
    <xf numFmtId="2" fontId="14" fillId="10" borderId="24" xfId="1" applyNumberFormat="1" applyFont="1" applyFill="1" applyBorder="1" applyAlignment="1">
      <alignment horizontal="center"/>
    </xf>
    <xf numFmtId="0" fontId="0" fillId="8" borderId="10" xfId="0" applyFill="1" applyBorder="1"/>
    <xf numFmtId="0" fontId="6" fillId="8" borderId="12" xfId="0" applyFont="1" applyFill="1" applyBorder="1"/>
    <xf numFmtId="0" fontId="7" fillId="8" borderId="12" xfId="0" applyFont="1" applyFill="1" applyBorder="1"/>
    <xf numFmtId="0" fontId="4" fillId="8" borderId="10" xfId="0" applyFont="1" applyFill="1" applyBorder="1"/>
    <xf numFmtId="0" fontId="0" fillId="6" borderId="10" xfId="0" applyFill="1" applyBorder="1"/>
    <xf numFmtId="0" fontId="0" fillId="6" borderId="16" xfId="0" applyFill="1" applyBorder="1"/>
    <xf numFmtId="0" fontId="4" fillId="5" borderId="33" xfId="3" applyFont="1" applyFill="1" applyBorder="1" applyAlignment="1">
      <alignment horizontal="center"/>
    </xf>
    <xf numFmtId="0" fontId="4" fillId="5" borderId="42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5" borderId="34" xfId="1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14" fillId="0" borderId="43" xfId="1" applyFont="1" applyFill="1" applyBorder="1" applyAlignment="1">
      <alignment horizontal="center"/>
    </xf>
    <xf numFmtId="0" fontId="4" fillId="0" borderId="43" xfId="1" applyFont="1" applyFill="1" applyBorder="1" applyAlignment="1">
      <alignment horizontal="center"/>
    </xf>
    <xf numFmtId="0" fontId="0" fillId="0" borderId="9" xfId="3" applyFont="1" applyFill="1" applyBorder="1" applyAlignment="1">
      <alignment horizontal="center" vertical="center"/>
    </xf>
    <xf numFmtId="0" fontId="0" fillId="8" borderId="9" xfId="3" applyFont="1" applyFill="1" applyBorder="1" applyAlignment="1">
      <alignment horizontal="center" vertical="center"/>
    </xf>
    <xf numFmtId="2" fontId="0" fillId="0" borderId="9" xfId="3" applyNumberFormat="1" applyFont="1" applyFill="1" applyBorder="1" applyAlignment="1">
      <alignment horizontal="center" vertical="center"/>
    </xf>
    <xf numFmtId="0" fontId="6" fillId="0" borderId="9" xfId="2" applyFont="1" applyFill="1" applyBorder="1"/>
    <xf numFmtId="0" fontId="14" fillId="0" borderId="13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/>
    </xf>
    <xf numFmtId="0" fontId="4" fillId="0" borderId="37" xfId="2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14" fillId="0" borderId="9" xfId="1" applyFont="1" applyFill="1" applyBorder="1" applyAlignment="1">
      <alignment horizontal="center"/>
    </xf>
    <xf numFmtId="0" fontId="14" fillId="0" borderId="13" xfId="2" applyFont="1" applyFill="1" applyBorder="1" applyAlignment="1">
      <alignment horizontal="center"/>
    </xf>
    <xf numFmtId="0" fontId="14" fillId="0" borderId="9" xfId="2" applyFont="1" applyFill="1" applyBorder="1" applyAlignment="1">
      <alignment horizontal="center"/>
    </xf>
    <xf numFmtId="0" fontId="14" fillId="0" borderId="37" xfId="2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4" fillId="0" borderId="44" xfId="1" applyFont="1" applyFill="1" applyBorder="1" applyAlignment="1">
      <alignment horizontal="center"/>
    </xf>
    <xf numFmtId="0" fontId="4" fillId="0" borderId="20" xfId="3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14" fillId="0" borderId="18" xfId="2" applyFont="1" applyFill="1" applyBorder="1" applyAlignment="1">
      <alignment horizontal="center"/>
    </xf>
    <xf numFmtId="0" fontId="4" fillId="0" borderId="38" xfId="2" applyFont="1" applyFill="1" applyBorder="1" applyAlignment="1">
      <alignment horizontal="center"/>
    </xf>
    <xf numFmtId="0" fontId="16" fillId="0" borderId="9" xfId="1" applyFont="1" applyFill="1" applyBorder="1" applyAlignment="1">
      <alignment horizontal="center"/>
    </xf>
    <xf numFmtId="2" fontId="0" fillId="9" borderId="10" xfId="1" applyNumberFormat="1" applyFont="1" applyFill="1" applyBorder="1" applyAlignment="1">
      <alignment horizontal="center"/>
    </xf>
    <xf numFmtId="2" fontId="0" fillId="9" borderId="16" xfId="1" applyNumberFormat="1" applyFont="1" applyFill="1" applyBorder="1" applyAlignment="1">
      <alignment horizontal="center"/>
    </xf>
    <xf numFmtId="0" fontId="7" fillId="0" borderId="9" xfId="0" applyFont="1" applyBorder="1"/>
    <xf numFmtId="0" fontId="4" fillId="0" borderId="0" xfId="0" applyFont="1" applyAlignment="1">
      <alignment horizontal="left"/>
    </xf>
    <xf numFmtId="0" fontId="6" fillId="0" borderId="12" xfId="0" applyFont="1" applyBorder="1"/>
    <xf numFmtId="0" fontId="6" fillId="7" borderId="10" xfId="0" applyFont="1" applyFill="1" applyBorder="1"/>
    <xf numFmtId="0" fontId="7" fillId="11" borderId="10" xfId="0" applyFont="1" applyFill="1" applyBorder="1"/>
    <xf numFmtId="0" fontId="6" fillId="11" borderId="12" xfId="0" applyFont="1" applyFill="1" applyBorder="1"/>
    <xf numFmtId="0" fontId="5" fillId="0" borderId="39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28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</cellXfs>
  <cellStyles count="4">
    <cellStyle name="Neutrální" xfId="3" builtinId="28"/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colors>
    <mruColors>
      <color rgb="FF99CC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354-4C03-4A7F-961B-93602528548C}">
  <dimension ref="A1:A3"/>
  <sheetViews>
    <sheetView tabSelected="1" workbookViewId="0">
      <selection activeCell="A5" sqref="A5"/>
    </sheetView>
  </sheetViews>
  <sheetFormatPr defaultRowHeight="15" x14ac:dyDescent="0.25"/>
  <sheetData>
    <row r="1" spans="1:1" x14ac:dyDescent="0.25">
      <c r="A1" s="8" t="s">
        <v>1078</v>
      </c>
    </row>
    <row r="3" spans="1:1" x14ac:dyDescent="0.25">
      <c r="A3" t="s">
        <v>1079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workbookViewId="0">
      <selection sqref="A1:D1"/>
    </sheetView>
  </sheetViews>
  <sheetFormatPr defaultRowHeight="15" x14ac:dyDescent="0.25"/>
  <cols>
    <col min="1" max="1" width="7.140625" customWidth="1"/>
    <col min="2" max="2" width="51.5703125" customWidth="1"/>
    <col min="4" max="4" width="56.42578125" customWidth="1"/>
  </cols>
  <sheetData>
    <row r="1" spans="1:4" ht="22.7" customHeight="1" thickBot="1" x14ac:dyDescent="0.3">
      <c r="A1" s="149" t="s">
        <v>828</v>
      </c>
      <c r="B1" s="150"/>
      <c r="C1" s="150"/>
      <c r="D1" s="151"/>
    </row>
    <row r="2" spans="1:4" ht="26.25" customHeight="1" thickBot="1" x14ac:dyDescent="0.3">
      <c r="A2" s="68"/>
      <c r="B2" s="69" t="s">
        <v>838</v>
      </c>
      <c r="C2" s="67"/>
      <c r="D2" s="70" t="s">
        <v>829</v>
      </c>
    </row>
    <row r="3" spans="1:4" x14ac:dyDescent="0.25">
      <c r="A3" s="146" t="s">
        <v>0</v>
      </c>
      <c r="B3" s="58" t="s">
        <v>667</v>
      </c>
      <c r="C3" s="146" t="s">
        <v>666</v>
      </c>
      <c r="D3" s="58" t="s">
        <v>668</v>
      </c>
    </row>
    <row r="4" spans="1:4" x14ac:dyDescent="0.25">
      <c r="A4" s="147"/>
      <c r="B4" s="59" t="s">
        <v>669</v>
      </c>
      <c r="C4" s="147"/>
      <c r="D4" s="59" t="s">
        <v>670</v>
      </c>
    </row>
    <row r="5" spans="1:4" x14ac:dyDescent="0.25">
      <c r="A5" s="147"/>
      <c r="B5" s="59" t="s">
        <v>671</v>
      </c>
      <c r="C5" s="147"/>
      <c r="D5" s="59" t="s">
        <v>721</v>
      </c>
    </row>
    <row r="6" spans="1:4" x14ac:dyDescent="0.25">
      <c r="A6" s="147"/>
      <c r="B6" s="59" t="s">
        <v>673</v>
      </c>
      <c r="C6" s="147"/>
      <c r="D6" s="59" t="s">
        <v>672</v>
      </c>
    </row>
    <row r="7" spans="1:4" ht="15.75" thickBot="1" x14ac:dyDescent="0.3">
      <c r="A7" s="148"/>
      <c r="B7" s="60" t="s">
        <v>675</v>
      </c>
      <c r="C7" s="148"/>
      <c r="D7" s="60" t="s">
        <v>674</v>
      </c>
    </row>
    <row r="8" spans="1:4" x14ac:dyDescent="0.25">
      <c r="A8" s="146" t="s">
        <v>664</v>
      </c>
      <c r="B8" s="58" t="s">
        <v>682</v>
      </c>
      <c r="C8" s="146" t="s">
        <v>3</v>
      </c>
      <c r="D8" s="58" t="s">
        <v>676</v>
      </c>
    </row>
    <row r="9" spans="1:4" ht="15.75" thickBot="1" x14ac:dyDescent="0.3">
      <c r="A9" s="148"/>
      <c r="B9" s="61" t="s">
        <v>684</v>
      </c>
      <c r="C9" s="147"/>
      <c r="D9" s="59" t="s">
        <v>677</v>
      </c>
    </row>
    <row r="10" spans="1:4" x14ac:dyDescent="0.25">
      <c r="A10" s="146" t="s">
        <v>665</v>
      </c>
      <c r="B10" s="58" t="s">
        <v>686</v>
      </c>
      <c r="C10" s="147"/>
      <c r="D10" s="59" t="s">
        <v>679</v>
      </c>
    </row>
    <row r="11" spans="1:4" x14ac:dyDescent="0.25">
      <c r="A11" s="147"/>
      <c r="B11" s="59" t="s">
        <v>669</v>
      </c>
      <c r="C11" s="147"/>
      <c r="D11" s="59" t="s">
        <v>680</v>
      </c>
    </row>
    <row r="12" spans="1:4" ht="15.75" thickBot="1" x14ac:dyDescent="0.3">
      <c r="A12" s="148"/>
      <c r="B12" s="60" t="s">
        <v>688</v>
      </c>
      <c r="C12" s="147"/>
      <c r="D12" s="59" t="s">
        <v>681</v>
      </c>
    </row>
    <row r="13" spans="1:4" ht="15.75" thickBot="1" x14ac:dyDescent="0.3">
      <c r="A13" s="146" t="s">
        <v>1</v>
      </c>
      <c r="B13" s="58" t="s">
        <v>690</v>
      </c>
      <c r="C13" s="148"/>
      <c r="D13" s="60" t="s">
        <v>683</v>
      </c>
    </row>
    <row r="14" spans="1:4" x14ac:dyDescent="0.25">
      <c r="A14" s="147"/>
      <c r="B14" s="59" t="s">
        <v>692</v>
      </c>
      <c r="C14" s="146" t="s">
        <v>4</v>
      </c>
      <c r="D14" s="58" t="s">
        <v>685</v>
      </c>
    </row>
    <row r="15" spans="1:4" ht="15.75" thickBot="1" x14ac:dyDescent="0.3">
      <c r="A15" s="148"/>
      <c r="B15" s="60" t="s">
        <v>694</v>
      </c>
      <c r="C15" s="148"/>
      <c r="D15" s="60" t="s">
        <v>678</v>
      </c>
    </row>
    <row r="16" spans="1:4" x14ac:dyDescent="0.25">
      <c r="A16" s="146" t="s">
        <v>2</v>
      </c>
      <c r="B16" s="62" t="s">
        <v>696</v>
      </c>
      <c r="C16" s="146" t="s">
        <v>5</v>
      </c>
      <c r="D16" s="58" t="s">
        <v>687</v>
      </c>
    </row>
    <row r="17" spans="1:4" x14ac:dyDescent="0.25">
      <c r="A17" s="147"/>
      <c r="B17" s="57" t="s">
        <v>698</v>
      </c>
      <c r="C17" s="147"/>
      <c r="D17" s="59" t="s">
        <v>689</v>
      </c>
    </row>
    <row r="18" spans="1:4" ht="15.75" thickBot="1" x14ac:dyDescent="0.3">
      <c r="A18" s="148"/>
      <c r="B18" s="63" t="s">
        <v>695</v>
      </c>
      <c r="C18" s="147"/>
      <c r="D18" s="59" t="s">
        <v>691</v>
      </c>
    </row>
    <row r="19" spans="1:4" x14ac:dyDescent="0.25">
      <c r="C19" s="147"/>
      <c r="D19" s="59" t="s">
        <v>693</v>
      </c>
    </row>
    <row r="20" spans="1:4" ht="15.75" thickBot="1" x14ac:dyDescent="0.3">
      <c r="C20" s="148"/>
      <c r="D20" s="60" t="s">
        <v>695</v>
      </c>
    </row>
    <row r="21" spans="1:4" x14ac:dyDescent="0.25">
      <c r="C21" s="146" t="s">
        <v>6</v>
      </c>
      <c r="D21" s="58" t="s">
        <v>697</v>
      </c>
    </row>
    <row r="22" spans="1:4" x14ac:dyDescent="0.25">
      <c r="C22" s="147"/>
      <c r="D22" s="59" t="s">
        <v>699</v>
      </c>
    </row>
    <row r="23" spans="1:4" ht="15.75" thickBot="1" x14ac:dyDescent="0.3">
      <c r="C23" s="148"/>
      <c r="D23" s="60" t="s">
        <v>700</v>
      </c>
    </row>
    <row r="24" spans="1:4" x14ac:dyDescent="0.25">
      <c r="C24" s="146" t="s">
        <v>7</v>
      </c>
      <c r="D24" s="58" t="s">
        <v>701</v>
      </c>
    </row>
    <row r="25" spans="1:4" x14ac:dyDescent="0.25">
      <c r="C25" s="147"/>
      <c r="D25" s="59" t="s">
        <v>702</v>
      </c>
    </row>
    <row r="26" spans="1:4" x14ac:dyDescent="0.25">
      <c r="C26" s="147"/>
      <c r="D26" s="59" t="s">
        <v>703</v>
      </c>
    </row>
    <row r="27" spans="1:4" x14ac:dyDescent="0.25">
      <c r="C27" s="147"/>
      <c r="D27" s="59" t="s">
        <v>704</v>
      </c>
    </row>
    <row r="28" spans="1:4" x14ac:dyDescent="0.25">
      <c r="C28" s="147"/>
      <c r="D28" s="59" t="s">
        <v>705</v>
      </c>
    </row>
    <row r="29" spans="1:4" ht="15.75" thickBot="1" x14ac:dyDescent="0.3">
      <c r="C29" s="148"/>
      <c r="D29" s="60" t="s">
        <v>706</v>
      </c>
    </row>
    <row r="30" spans="1:4" x14ac:dyDescent="0.25">
      <c r="C30" s="146" t="s">
        <v>8</v>
      </c>
      <c r="D30" s="58" t="s">
        <v>707</v>
      </c>
    </row>
    <row r="31" spans="1:4" x14ac:dyDescent="0.25">
      <c r="C31" s="147"/>
      <c r="D31" s="64" t="s">
        <v>708</v>
      </c>
    </row>
    <row r="32" spans="1:4" x14ac:dyDescent="0.25">
      <c r="C32" s="147"/>
      <c r="D32" s="59" t="s">
        <v>709</v>
      </c>
    </row>
    <row r="33" spans="2:4" x14ac:dyDescent="0.25">
      <c r="C33" s="147"/>
      <c r="D33" s="59" t="s">
        <v>710</v>
      </c>
    </row>
    <row r="34" spans="2:4" x14ac:dyDescent="0.25">
      <c r="C34" s="147"/>
      <c r="D34" s="65" t="s">
        <v>711</v>
      </c>
    </row>
    <row r="35" spans="2:4" x14ac:dyDescent="0.25">
      <c r="C35" s="147"/>
      <c r="D35" s="59" t="s">
        <v>712</v>
      </c>
    </row>
    <row r="36" spans="2:4" x14ac:dyDescent="0.25">
      <c r="C36" s="147"/>
      <c r="D36" s="59" t="s">
        <v>713</v>
      </c>
    </row>
    <row r="37" spans="2:4" x14ac:dyDescent="0.25">
      <c r="C37" s="147"/>
      <c r="D37" s="64" t="s">
        <v>714</v>
      </c>
    </row>
    <row r="38" spans="2:4" x14ac:dyDescent="0.25">
      <c r="C38" s="147"/>
      <c r="D38" s="59" t="s">
        <v>715</v>
      </c>
    </row>
    <row r="39" spans="2:4" x14ac:dyDescent="0.25">
      <c r="C39" s="147"/>
      <c r="D39" s="59" t="s">
        <v>711</v>
      </c>
    </row>
    <row r="40" spans="2:4" x14ac:dyDescent="0.25">
      <c r="C40" s="147"/>
      <c r="D40" s="59" t="s">
        <v>716</v>
      </c>
    </row>
    <row r="41" spans="2:4" x14ac:dyDescent="0.25">
      <c r="C41" s="147"/>
      <c r="D41" s="59" t="s">
        <v>717</v>
      </c>
    </row>
    <row r="42" spans="2:4" x14ac:dyDescent="0.25">
      <c r="C42" s="147"/>
      <c r="D42" s="64" t="s">
        <v>718</v>
      </c>
    </row>
    <row r="43" spans="2:4" x14ac:dyDescent="0.25">
      <c r="C43" s="147"/>
      <c r="D43" s="66" t="s">
        <v>719</v>
      </c>
    </row>
    <row r="44" spans="2:4" x14ac:dyDescent="0.25">
      <c r="C44" s="147"/>
      <c r="D44" s="65" t="s">
        <v>679</v>
      </c>
    </row>
    <row r="45" spans="2:4" x14ac:dyDescent="0.25">
      <c r="C45" s="147"/>
      <c r="D45" s="59" t="s">
        <v>720</v>
      </c>
    </row>
    <row r="46" spans="2:4" ht="15.75" thickBot="1" x14ac:dyDescent="0.3">
      <c r="C46" s="148"/>
      <c r="D46" s="60" t="s">
        <v>679</v>
      </c>
    </row>
    <row r="48" spans="2:4" x14ac:dyDescent="0.25">
      <c r="B48" t="s">
        <v>839</v>
      </c>
    </row>
  </sheetData>
  <mergeCells count="13">
    <mergeCell ref="C21:C23"/>
    <mergeCell ref="C24:C29"/>
    <mergeCell ref="C30:C46"/>
    <mergeCell ref="A1:D1"/>
    <mergeCell ref="A3:A7"/>
    <mergeCell ref="A8:A9"/>
    <mergeCell ref="A10:A12"/>
    <mergeCell ref="A13:A15"/>
    <mergeCell ref="A16:A18"/>
    <mergeCell ref="C3:C7"/>
    <mergeCell ref="C8:C13"/>
    <mergeCell ref="C14:C15"/>
    <mergeCell ref="C16:C2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0"/>
  <sheetViews>
    <sheetView zoomScale="80" zoomScaleNormal="80" workbookViewId="0">
      <pane xSplit="21" ySplit="4" topLeftCell="V5" activePane="bottomRight" state="frozen"/>
      <selection pane="topRight" activeCell="V1" sqref="V1"/>
      <selection pane="bottomLeft" activeCell="A5" sqref="A5"/>
      <selection pane="bottomRight" activeCell="W1" sqref="W1"/>
    </sheetView>
  </sheetViews>
  <sheetFormatPr defaultColWidth="9.140625" defaultRowHeight="15" x14ac:dyDescent="0.25"/>
  <cols>
    <col min="2" max="2" width="59.5703125" style="1" customWidth="1"/>
    <col min="3" max="14" width="6.7109375" style="76" customWidth="1"/>
    <col min="15" max="21" width="8.140625" customWidth="1"/>
    <col min="22" max="22" width="15.42578125" style="9" customWidth="1"/>
  </cols>
  <sheetData>
    <row r="1" spans="1:22" ht="27" customHeight="1" thickBot="1" x14ac:dyDescent="0.3">
      <c r="A1" s="149" t="s">
        <v>831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2" ht="24" customHeight="1" thickBot="1" x14ac:dyDescent="0.3">
      <c r="A2" s="156" t="s">
        <v>1077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s="8" customFormat="1" ht="27" customHeight="1" thickBot="1" x14ac:dyDescent="0.3">
      <c r="A3" s="154"/>
      <c r="B3" s="155"/>
      <c r="C3" s="149" t="s">
        <v>834</v>
      </c>
      <c r="D3" s="150"/>
      <c r="E3" s="150"/>
      <c r="F3" s="150"/>
      <c r="G3" s="151"/>
      <c r="H3" s="150" t="s">
        <v>835</v>
      </c>
      <c r="I3" s="150"/>
      <c r="J3" s="150"/>
      <c r="K3" s="150"/>
      <c r="L3" s="150"/>
      <c r="M3" s="150"/>
      <c r="N3" s="151"/>
      <c r="O3" s="152" t="s">
        <v>833</v>
      </c>
      <c r="P3" s="153"/>
      <c r="Q3" s="153"/>
      <c r="R3" s="153"/>
      <c r="S3" s="150"/>
      <c r="T3" s="150"/>
      <c r="U3" s="151"/>
      <c r="V3" s="84" t="s">
        <v>832</v>
      </c>
    </row>
    <row r="4" spans="1:22" s="7" customFormat="1" ht="15.75" thickBot="1" x14ac:dyDescent="0.3">
      <c r="A4" s="5" t="s">
        <v>726</v>
      </c>
      <c r="B4" s="6" t="s">
        <v>303</v>
      </c>
      <c r="C4" s="79" t="s">
        <v>0</v>
      </c>
      <c r="D4" s="80" t="s">
        <v>664</v>
      </c>
      <c r="E4" s="80" t="s">
        <v>665</v>
      </c>
      <c r="F4" s="95" t="s">
        <v>1</v>
      </c>
      <c r="G4" s="94" t="s">
        <v>2</v>
      </c>
      <c r="H4" s="81" t="s">
        <v>666</v>
      </c>
      <c r="I4" s="82" t="s">
        <v>3</v>
      </c>
      <c r="J4" s="82" t="s">
        <v>4</v>
      </c>
      <c r="K4" s="82" t="s">
        <v>5</v>
      </c>
      <c r="L4" s="82" t="s">
        <v>6</v>
      </c>
      <c r="M4" s="82" t="s">
        <v>7</v>
      </c>
      <c r="N4" s="83" t="s">
        <v>8</v>
      </c>
      <c r="O4" s="79" t="s">
        <v>731</v>
      </c>
      <c r="P4" s="80" t="s">
        <v>727</v>
      </c>
      <c r="Q4" s="80" t="s">
        <v>729</v>
      </c>
      <c r="R4" s="109" t="s">
        <v>728</v>
      </c>
      <c r="S4" s="81" t="s">
        <v>836</v>
      </c>
      <c r="T4" s="82" t="s">
        <v>837</v>
      </c>
      <c r="U4" s="83" t="s">
        <v>728</v>
      </c>
      <c r="V4" s="78" t="s">
        <v>802</v>
      </c>
    </row>
    <row r="5" spans="1:22" x14ac:dyDescent="0.25">
      <c r="A5" s="71" t="s">
        <v>9</v>
      </c>
      <c r="B5" s="72" t="s">
        <v>854</v>
      </c>
      <c r="C5" s="117">
        <v>2</v>
      </c>
      <c r="D5" s="118">
        <v>2</v>
      </c>
      <c r="E5" s="118">
        <v>1</v>
      </c>
      <c r="F5" s="112"/>
      <c r="G5" s="119"/>
      <c r="H5" s="120"/>
      <c r="I5" s="110"/>
      <c r="J5" s="110"/>
      <c r="K5" s="110"/>
      <c r="L5" s="110"/>
      <c r="M5" s="75"/>
      <c r="N5" s="77"/>
      <c r="O5" s="96">
        <f t="shared" ref="O5:O34" si="0">SUM(C5:F5)</f>
        <v>5</v>
      </c>
      <c r="P5" s="20">
        <f t="shared" ref="P5:P34" si="1">COUNT(C5:F5)</f>
        <v>3</v>
      </c>
      <c r="Q5" s="97">
        <f t="shared" ref="Q5:Q34" si="2">1.4-(P5/10)+(G5/10)</f>
        <v>1.0999999999999999</v>
      </c>
      <c r="R5" s="98">
        <f>O5/8*Q5</f>
        <v>0.68749999999999989</v>
      </c>
      <c r="S5" s="99">
        <f t="shared" ref="S5:S34" si="3">SUM(H5:N5)</f>
        <v>0</v>
      </c>
      <c r="T5" s="97">
        <f t="shared" ref="T5:T34" si="4">COUNT(H5:N5)</f>
        <v>0</v>
      </c>
      <c r="U5" s="98">
        <f>S5/12</f>
        <v>0</v>
      </c>
      <c r="V5" s="85">
        <f>R5-(U5*2)</f>
        <v>0.68749999999999989</v>
      </c>
    </row>
    <row r="6" spans="1:22" x14ac:dyDescent="0.25">
      <c r="A6" s="39" t="s">
        <v>11</v>
      </c>
      <c r="B6" s="73" t="s">
        <v>12</v>
      </c>
      <c r="C6" s="122">
        <v>2</v>
      </c>
      <c r="D6" s="118">
        <v>2</v>
      </c>
      <c r="E6" s="123">
        <v>2</v>
      </c>
      <c r="F6" s="112"/>
      <c r="G6" s="119"/>
      <c r="H6" s="120"/>
      <c r="I6" s="110"/>
      <c r="J6" s="110"/>
      <c r="K6" s="110"/>
      <c r="L6" s="110"/>
      <c r="M6" s="75"/>
      <c r="N6" s="77"/>
      <c r="O6" s="96">
        <f t="shared" si="0"/>
        <v>6</v>
      </c>
      <c r="P6" s="20">
        <f t="shared" si="1"/>
        <v>3</v>
      </c>
      <c r="Q6" s="97">
        <f t="shared" si="2"/>
        <v>1.0999999999999999</v>
      </c>
      <c r="R6" s="98">
        <f t="shared" ref="R6:R71" si="5">O6/8*Q6</f>
        <v>0.82499999999999996</v>
      </c>
      <c r="S6" s="99">
        <f t="shared" si="3"/>
        <v>0</v>
      </c>
      <c r="T6" s="97">
        <f t="shared" si="4"/>
        <v>0</v>
      </c>
      <c r="U6" s="98">
        <f t="shared" ref="U6:U71" si="6">S6/12</f>
        <v>0</v>
      </c>
      <c r="V6" s="85">
        <f t="shared" ref="V6:V71" si="7">R6-(U6*2)</f>
        <v>0.82499999999999996</v>
      </c>
    </row>
    <row r="7" spans="1:22" x14ac:dyDescent="0.25">
      <c r="A7" s="39" t="s">
        <v>13</v>
      </c>
      <c r="B7" s="73" t="s">
        <v>14</v>
      </c>
      <c r="C7" s="122">
        <v>1</v>
      </c>
      <c r="D7" s="123">
        <v>3</v>
      </c>
      <c r="E7" s="118">
        <v>1</v>
      </c>
      <c r="F7" s="112">
        <v>1</v>
      </c>
      <c r="G7" s="119"/>
      <c r="H7" s="120"/>
      <c r="I7" s="110"/>
      <c r="J7" s="110"/>
      <c r="K7" s="110"/>
      <c r="L7" s="110"/>
      <c r="M7" s="75"/>
      <c r="N7" s="77"/>
      <c r="O7" s="96">
        <f t="shared" si="0"/>
        <v>6</v>
      </c>
      <c r="P7" s="20">
        <f t="shared" si="1"/>
        <v>4</v>
      </c>
      <c r="Q7" s="97">
        <f t="shared" si="2"/>
        <v>0.99999999999999989</v>
      </c>
      <c r="R7" s="98">
        <f t="shared" si="5"/>
        <v>0.74999999999999989</v>
      </c>
      <c r="S7" s="99">
        <f t="shared" si="3"/>
        <v>0</v>
      </c>
      <c r="T7" s="97">
        <f t="shared" si="4"/>
        <v>0</v>
      </c>
      <c r="U7" s="98">
        <f t="shared" si="6"/>
        <v>0</v>
      </c>
      <c r="V7" s="85">
        <f t="shared" si="7"/>
        <v>0.74999999999999989</v>
      </c>
    </row>
    <row r="8" spans="1:22" x14ac:dyDescent="0.25">
      <c r="A8" s="39" t="s">
        <v>15</v>
      </c>
      <c r="B8" s="73" t="s">
        <v>304</v>
      </c>
      <c r="C8" s="122"/>
      <c r="D8" s="123">
        <v>3</v>
      </c>
      <c r="E8" s="118">
        <v>1</v>
      </c>
      <c r="F8" s="112">
        <v>1</v>
      </c>
      <c r="G8" s="119"/>
      <c r="H8" s="120"/>
      <c r="I8" s="110"/>
      <c r="J8" s="110"/>
      <c r="K8" s="110"/>
      <c r="L8" s="110"/>
      <c r="M8" s="75"/>
      <c r="N8" s="77"/>
      <c r="O8" s="96">
        <f t="shared" si="0"/>
        <v>5</v>
      </c>
      <c r="P8" s="20">
        <f t="shared" si="1"/>
        <v>3</v>
      </c>
      <c r="Q8" s="97">
        <f t="shared" si="2"/>
        <v>1.0999999999999999</v>
      </c>
      <c r="R8" s="98">
        <f t="shared" si="5"/>
        <v>0.68749999999999989</v>
      </c>
      <c r="S8" s="99">
        <f t="shared" si="3"/>
        <v>0</v>
      </c>
      <c r="T8" s="97">
        <f t="shared" si="4"/>
        <v>0</v>
      </c>
      <c r="U8" s="98">
        <f t="shared" si="6"/>
        <v>0</v>
      </c>
      <c r="V8" s="85">
        <f t="shared" si="7"/>
        <v>0.68749999999999989</v>
      </c>
    </row>
    <row r="9" spans="1:22" x14ac:dyDescent="0.25">
      <c r="A9" s="39" t="s">
        <v>16</v>
      </c>
      <c r="B9" s="73" t="s">
        <v>17</v>
      </c>
      <c r="C9" s="122">
        <v>1</v>
      </c>
      <c r="D9" s="118">
        <v>1</v>
      </c>
      <c r="E9" s="123">
        <v>3</v>
      </c>
      <c r="F9" s="112"/>
      <c r="G9" s="119"/>
      <c r="H9" s="120"/>
      <c r="I9" s="110"/>
      <c r="J9" s="110"/>
      <c r="K9" s="110"/>
      <c r="L9" s="110"/>
      <c r="M9" s="75"/>
      <c r="N9" s="77"/>
      <c r="O9" s="96">
        <f t="shared" si="0"/>
        <v>5</v>
      </c>
      <c r="P9" s="20">
        <f t="shared" si="1"/>
        <v>3</v>
      </c>
      <c r="Q9" s="97">
        <f t="shared" si="2"/>
        <v>1.0999999999999999</v>
      </c>
      <c r="R9" s="98">
        <f t="shared" si="5"/>
        <v>0.68749999999999989</v>
      </c>
      <c r="S9" s="99">
        <f t="shared" si="3"/>
        <v>0</v>
      </c>
      <c r="T9" s="97">
        <f t="shared" si="4"/>
        <v>0</v>
      </c>
      <c r="U9" s="98">
        <f t="shared" si="6"/>
        <v>0</v>
      </c>
      <c r="V9" s="85">
        <f t="shared" si="7"/>
        <v>0.68749999999999989</v>
      </c>
    </row>
    <row r="10" spans="1:22" x14ac:dyDescent="0.25">
      <c r="A10" s="39" t="s">
        <v>18</v>
      </c>
      <c r="B10" s="73" t="s">
        <v>19</v>
      </c>
      <c r="C10" s="122">
        <v>1</v>
      </c>
      <c r="D10" s="118">
        <v>1</v>
      </c>
      <c r="E10" s="123">
        <v>3</v>
      </c>
      <c r="F10" s="112"/>
      <c r="G10" s="119"/>
      <c r="H10" s="120"/>
      <c r="I10" s="110"/>
      <c r="J10" s="110"/>
      <c r="K10" s="110"/>
      <c r="L10" s="110"/>
      <c r="M10" s="75"/>
      <c r="N10" s="77"/>
      <c r="O10" s="96">
        <f t="shared" si="0"/>
        <v>5</v>
      </c>
      <c r="P10" s="20">
        <f t="shared" si="1"/>
        <v>3</v>
      </c>
      <c r="Q10" s="97">
        <f t="shared" si="2"/>
        <v>1.0999999999999999</v>
      </c>
      <c r="R10" s="98">
        <f t="shared" si="5"/>
        <v>0.68749999999999989</v>
      </c>
      <c r="S10" s="99">
        <f t="shared" si="3"/>
        <v>0</v>
      </c>
      <c r="T10" s="97">
        <f t="shared" si="4"/>
        <v>0</v>
      </c>
      <c r="U10" s="98">
        <f t="shared" si="6"/>
        <v>0</v>
      </c>
      <c r="V10" s="85">
        <f t="shared" si="7"/>
        <v>0.68749999999999989</v>
      </c>
    </row>
    <row r="11" spans="1:22" x14ac:dyDescent="0.25">
      <c r="A11" s="39" t="s">
        <v>20</v>
      </c>
      <c r="B11" s="73" t="s">
        <v>21</v>
      </c>
      <c r="C11" s="122"/>
      <c r="D11" s="123">
        <v>2</v>
      </c>
      <c r="E11" s="118"/>
      <c r="F11" s="112">
        <v>2</v>
      </c>
      <c r="G11" s="119"/>
      <c r="H11" s="120"/>
      <c r="I11" s="110"/>
      <c r="J11" s="110"/>
      <c r="K11" s="110"/>
      <c r="L11" s="110"/>
      <c r="M11" s="75"/>
      <c r="N11" s="77"/>
      <c r="O11" s="96">
        <f t="shared" si="0"/>
        <v>4</v>
      </c>
      <c r="P11" s="20">
        <f t="shared" si="1"/>
        <v>2</v>
      </c>
      <c r="Q11" s="97">
        <f t="shared" si="2"/>
        <v>1.2</v>
      </c>
      <c r="R11" s="98">
        <f t="shared" si="5"/>
        <v>0.6</v>
      </c>
      <c r="S11" s="99">
        <f t="shared" si="3"/>
        <v>0</v>
      </c>
      <c r="T11" s="97">
        <f t="shared" si="4"/>
        <v>0</v>
      </c>
      <c r="U11" s="98">
        <f t="shared" si="6"/>
        <v>0</v>
      </c>
      <c r="V11" s="85">
        <f t="shared" si="7"/>
        <v>0.6</v>
      </c>
    </row>
    <row r="12" spans="1:22" x14ac:dyDescent="0.25">
      <c r="A12" s="39" t="s">
        <v>22</v>
      </c>
      <c r="B12" s="73" t="s">
        <v>23</v>
      </c>
      <c r="C12" s="122">
        <v>1</v>
      </c>
      <c r="D12" s="123">
        <v>3</v>
      </c>
      <c r="E12" s="118">
        <v>1</v>
      </c>
      <c r="F12" s="112"/>
      <c r="G12" s="119"/>
      <c r="H12" s="120"/>
      <c r="I12" s="110"/>
      <c r="J12" s="110"/>
      <c r="K12" s="110"/>
      <c r="L12" s="110"/>
      <c r="M12" s="75"/>
      <c r="N12" s="77"/>
      <c r="O12" s="96">
        <f t="shared" si="0"/>
        <v>5</v>
      </c>
      <c r="P12" s="20">
        <f t="shared" si="1"/>
        <v>3</v>
      </c>
      <c r="Q12" s="97">
        <f>1.4-(P12/10)+(G12/10)</f>
        <v>1.0999999999999999</v>
      </c>
      <c r="R12" s="98">
        <f t="shared" si="5"/>
        <v>0.68749999999999989</v>
      </c>
      <c r="S12" s="99">
        <f t="shared" si="3"/>
        <v>0</v>
      </c>
      <c r="T12" s="97">
        <f t="shared" si="4"/>
        <v>0</v>
      </c>
      <c r="U12" s="98">
        <f t="shared" si="6"/>
        <v>0</v>
      </c>
      <c r="V12" s="85">
        <f t="shared" si="7"/>
        <v>0.68749999999999989</v>
      </c>
    </row>
    <row r="13" spans="1:22" x14ac:dyDescent="0.25">
      <c r="A13" s="39" t="s">
        <v>24</v>
      </c>
      <c r="B13" s="73" t="s">
        <v>25</v>
      </c>
      <c r="C13" s="117">
        <v>3</v>
      </c>
      <c r="D13" s="118">
        <v>1</v>
      </c>
      <c r="E13" s="118"/>
      <c r="F13" s="112"/>
      <c r="G13" s="119"/>
      <c r="H13" s="120"/>
      <c r="I13" s="110"/>
      <c r="J13" s="110"/>
      <c r="K13" s="110"/>
      <c r="L13" s="110"/>
      <c r="M13" s="75"/>
      <c r="N13" s="77"/>
      <c r="O13" s="96">
        <f t="shared" si="0"/>
        <v>4</v>
      </c>
      <c r="P13" s="20">
        <f t="shared" si="1"/>
        <v>2</v>
      </c>
      <c r="Q13" s="97">
        <f t="shared" si="2"/>
        <v>1.2</v>
      </c>
      <c r="R13" s="98">
        <f t="shared" si="5"/>
        <v>0.6</v>
      </c>
      <c r="S13" s="99">
        <f t="shared" si="3"/>
        <v>0</v>
      </c>
      <c r="T13" s="97">
        <f t="shared" si="4"/>
        <v>0</v>
      </c>
      <c r="U13" s="98">
        <f t="shared" si="6"/>
        <v>0</v>
      </c>
      <c r="V13" s="85">
        <f t="shared" si="7"/>
        <v>0.6</v>
      </c>
    </row>
    <row r="14" spans="1:22" x14ac:dyDescent="0.25">
      <c r="A14" s="39" t="s">
        <v>26</v>
      </c>
      <c r="B14" s="73" t="s">
        <v>27</v>
      </c>
      <c r="C14" s="117">
        <v>3</v>
      </c>
      <c r="D14" s="118">
        <v>1</v>
      </c>
      <c r="E14" s="118"/>
      <c r="F14" s="112"/>
      <c r="G14" s="119"/>
      <c r="H14" s="120"/>
      <c r="I14" s="110"/>
      <c r="J14" s="110"/>
      <c r="K14" s="110"/>
      <c r="L14" s="110"/>
      <c r="M14" s="75"/>
      <c r="N14" s="77"/>
      <c r="O14" s="96">
        <f t="shared" si="0"/>
        <v>4</v>
      </c>
      <c r="P14" s="20">
        <f t="shared" si="1"/>
        <v>2</v>
      </c>
      <c r="Q14" s="97">
        <f t="shared" si="2"/>
        <v>1.2</v>
      </c>
      <c r="R14" s="98">
        <f t="shared" si="5"/>
        <v>0.6</v>
      </c>
      <c r="S14" s="99">
        <f t="shared" si="3"/>
        <v>0</v>
      </c>
      <c r="T14" s="97">
        <f t="shared" si="4"/>
        <v>0</v>
      </c>
      <c r="U14" s="98">
        <f t="shared" si="6"/>
        <v>0</v>
      </c>
      <c r="V14" s="85">
        <f t="shared" si="7"/>
        <v>0.6</v>
      </c>
    </row>
    <row r="15" spans="1:22" x14ac:dyDescent="0.25">
      <c r="A15" s="39" t="s">
        <v>28</v>
      </c>
      <c r="B15" s="73" t="s">
        <v>29</v>
      </c>
      <c r="C15" s="117">
        <v>3</v>
      </c>
      <c r="D15" s="118"/>
      <c r="E15" s="118"/>
      <c r="F15" s="112"/>
      <c r="G15" s="119"/>
      <c r="H15" s="120"/>
      <c r="I15" s="110"/>
      <c r="J15" s="110"/>
      <c r="K15" s="110"/>
      <c r="L15" s="110"/>
      <c r="M15" s="75"/>
      <c r="N15" s="77"/>
      <c r="O15" s="96">
        <f t="shared" si="0"/>
        <v>3</v>
      </c>
      <c r="P15" s="20">
        <f t="shared" si="1"/>
        <v>1</v>
      </c>
      <c r="Q15" s="97">
        <f t="shared" si="2"/>
        <v>1.2999999999999998</v>
      </c>
      <c r="R15" s="98">
        <f t="shared" si="5"/>
        <v>0.48749999999999993</v>
      </c>
      <c r="S15" s="99">
        <f t="shared" si="3"/>
        <v>0</v>
      </c>
      <c r="T15" s="97">
        <f t="shared" si="4"/>
        <v>0</v>
      </c>
      <c r="U15" s="98">
        <f t="shared" si="6"/>
        <v>0</v>
      </c>
      <c r="V15" s="85">
        <f t="shared" si="7"/>
        <v>0.48749999999999993</v>
      </c>
    </row>
    <row r="16" spans="1:22" x14ac:dyDescent="0.25">
      <c r="A16" s="39" t="s">
        <v>30</v>
      </c>
      <c r="B16" s="73" t="s">
        <v>305</v>
      </c>
      <c r="C16" s="122">
        <v>1</v>
      </c>
      <c r="D16" s="118">
        <v>1</v>
      </c>
      <c r="E16" s="123">
        <v>3</v>
      </c>
      <c r="F16" s="112"/>
      <c r="G16" s="119"/>
      <c r="H16" s="120"/>
      <c r="I16" s="110"/>
      <c r="J16" s="110"/>
      <c r="K16" s="110"/>
      <c r="L16" s="110"/>
      <c r="M16" s="75"/>
      <c r="N16" s="77"/>
      <c r="O16" s="96">
        <f t="shared" si="0"/>
        <v>5</v>
      </c>
      <c r="P16" s="20">
        <f t="shared" si="1"/>
        <v>3</v>
      </c>
      <c r="Q16" s="97">
        <f t="shared" si="2"/>
        <v>1.0999999999999999</v>
      </c>
      <c r="R16" s="98">
        <f t="shared" si="5"/>
        <v>0.68749999999999989</v>
      </c>
      <c r="S16" s="99">
        <f t="shared" si="3"/>
        <v>0</v>
      </c>
      <c r="T16" s="97">
        <f t="shared" si="4"/>
        <v>0</v>
      </c>
      <c r="U16" s="98">
        <f t="shared" si="6"/>
        <v>0</v>
      </c>
      <c r="V16" s="85">
        <f t="shared" si="7"/>
        <v>0.68749999999999989</v>
      </c>
    </row>
    <row r="17" spans="1:22" x14ac:dyDescent="0.25">
      <c r="A17" s="39" t="s">
        <v>31</v>
      </c>
      <c r="B17" s="74" t="s">
        <v>1047</v>
      </c>
      <c r="C17" s="122">
        <v>2</v>
      </c>
      <c r="D17" s="123">
        <v>2</v>
      </c>
      <c r="E17" s="118">
        <v>1</v>
      </c>
      <c r="F17" s="112"/>
      <c r="G17" s="119">
        <v>1</v>
      </c>
      <c r="H17" s="120"/>
      <c r="I17" s="110"/>
      <c r="J17" s="110"/>
      <c r="K17" s="110"/>
      <c r="L17" s="110"/>
      <c r="M17" s="75"/>
      <c r="N17" s="77"/>
      <c r="O17" s="96">
        <f t="shared" si="0"/>
        <v>5</v>
      </c>
      <c r="P17" s="20">
        <f t="shared" si="1"/>
        <v>3</v>
      </c>
      <c r="Q17" s="97">
        <f t="shared" si="2"/>
        <v>1.2</v>
      </c>
      <c r="R17" s="98">
        <f t="shared" si="5"/>
        <v>0.75</v>
      </c>
      <c r="S17" s="99">
        <f t="shared" si="3"/>
        <v>0</v>
      </c>
      <c r="T17" s="97">
        <f t="shared" si="4"/>
        <v>0</v>
      </c>
      <c r="U17" s="98">
        <f t="shared" si="6"/>
        <v>0</v>
      </c>
      <c r="V17" s="85">
        <f t="shared" si="7"/>
        <v>0.75</v>
      </c>
    </row>
    <row r="18" spans="1:22" x14ac:dyDescent="0.25">
      <c r="A18" s="39" t="s">
        <v>32</v>
      </c>
      <c r="B18" s="74" t="s">
        <v>1041</v>
      </c>
      <c r="C18" s="122"/>
      <c r="D18" s="118">
        <v>1</v>
      </c>
      <c r="E18" s="118"/>
      <c r="F18" s="111">
        <v>3</v>
      </c>
      <c r="G18" s="119">
        <v>1</v>
      </c>
      <c r="H18" s="120"/>
      <c r="I18" s="110"/>
      <c r="J18" s="110"/>
      <c r="K18" s="110"/>
      <c r="L18" s="110"/>
      <c r="M18" s="75"/>
      <c r="N18" s="77"/>
      <c r="O18" s="96">
        <f t="shared" si="0"/>
        <v>4</v>
      </c>
      <c r="P18" s="20">
        <f t="shared" si="1"/>
        <v>2</v>
      </c>
      <c r="Q18" s="97">
        <f t="shared" si="2"/>
        <v>1.3</v>
      </c>
      <c r="R18" s="98">
        <f t="shared" si="5"/>
        <v>0.65</v>
      </c>
      <c r="S18" s="99">
        <f t="shared" si="3"/>
        <v>0</v>
      </c>
      <c r="T18" s="97">
        <f t="shared" si="4"/>
        <v>0</v>
      </c>
      <c r="U18" s="98">
        <f t="shared" si="6"/>
        <v>0</v>
      </c>
      <c r="V18" s="85">
        <f t="shared" si="7"/>
        <v>0.65</v>
      </c>
    </row>
    <row r="19" spans="1:22" x14ac:dyDescent="0.25">
      <c r="A19" s="39" t="s">
        <v>33</v>
      </c>
      <c r="B19" s="73" t="s">
        <v>306</v>
      </c>
      <c r="C19" s="122">
        <v>1</v>
      </c>
      <c r="D19" s="123">
        <v>3</v>
      </c>
      <c r="E19" s="118"/>
      <c r="F19" s="112">
        <v>1</v>
      </c>
      <c r="G19" s="119"/>
      <c r="H19" s="120"/>
      <c r="I19" s="110"/>
      <c r="J19" s="110"/>
      <c r="K19" s="110"/>
      <c r="L19" s="110"/>
      <c r="M19" s="75"/>
      <c r="N19" s="77"/>
      <c r="O19" s="96">
        <f t="shared" si="0"/>
        <v>5</v>
      </c>
      <c r="P19" s="20">
        <f t="shared" si="1"/>
        <v>3</v>
      </c>
      <c r="Q19" s="97">
        <f t="shared" si="2"/>
        <v>1.0999999999999999</v>
      </c>
      <c r="R19" s="98">
        <f t="shared" si="5"/>
        <v>0.68749999999999989</v>
      </c>
      <c r="S19" s="99">
        <f t="shared" si="3"/>
        <v>0</v>
      </c>
      <c r="T19" s="97">
        <f t="shared" si="4"/>
        <v>0</v>
      </c>
      <c r="U19" s="98">
        <f t="shared" si="6"/>
        <v>0</v>
      </c>
      <c r="V19" s="85">
        <f t="shared" si="7"/>
        <v>0.68749999999999989</v>
      </c>
    </row>
    <row r="20" spans="1:22" x14ac:dyDescent="0.25">
      <c r="A20" s="39" t="s">
        <v>34</v>
      </c>
      <c r="B20" s="73" t="s">
        <v>35</v>
      </c>
      <c r="C20" s="117">
        <v>3</v>
      </c>
      <c r="D20" s="118"/>
      <c r="E20" s="118"/>
      <c r="F20" s="112"/>
      <c r="G20" s="119"/>
      <c r="H20" s="120"/>
      <c r="I20" s="110"/>
      <c r="J20" s="110"/>
      <c r="K20" s="110"/>
      <c r="L20" s="110"/>
      <c r="M20" s="75"/>
      <c r="N20" s="77"/>
      <c r="O20" s="96">
        <f t="shared" si="0"/>
        <v>3</v>
      </c>
      <c r="P20" s="20">
        <f t="shared" si="1"/>
        <v>1</v>
      </c>
      <c r="Q20" s="97">
        <f t="shared" si="2"/>
        <v>1.2999999999999998</v>
      </c>
      <c r="R20" s="98">
        <f t="shared" si="5"/>
        <v>0.48749999999999993</v>
      </c>
      <c r="S20" s="99">
        <f t="shared" si="3"/>
        <v>0</v>
      </c>
      <c r="T20" s="97">
        <f t="shared" si="4"/>
        <v>0</v>
      </c>
      <c r="U20" s="98">
        <f t="shared" si="6"/>
        <v>0</v>
      </c>
      <c r="V20" s="85">
        <f t="shared" si="7"/>
        <v>0.48749999999999993</v>
      </c>
    </row>
    <row r="21" spans="1:22" x14ac:dyDescent="0.25">
      <c r="A21" s="39" t="s">
        <v>36</v>
      </c>
      <c r="B21" s="73" t="s">
        <v>307</v>
      </c>
      <c r="C21" s="122">
        <v>1</v>
      </c>
      <c r="D21" s="123">
        <v>3</v>
      </c>
      <c r="E21" s="118"/>
      <c r="F21" s="112">
        <v>1</v>
      </c>
      <c r="G21" s="119"/>
      <c r="H21" s="120"/>
      <c r="I21" s="110"/>
      <c r="J21" s="110"/>
      <c r="K21" s="110"/>
      <c r="L21" s="110"/>
      <c r="M21" s="75"/>
      <c r="N21" s="77"/>
      <c r="O21" s="96">
        <f t="shared" si="0"/>
        <v>5</v>
      </c>
      <c r="P21" s="20">
        <f t="shared" si="1"/>
        <v>3</v>
      </c>
      <c r="Q21" s="97">
        <f t="shared" si="2"/>
        <v>1.0999999999999999</v>
      </c>
      <c r="R21" s="98">
        <f t="shared" si="5"/>
        <v>0.68749999999999989</v>
      </c>
      <c r="S21" s="99">
        <f t="shared" si="3"/>
        <v>0</v>
      </c>
      <c r="T21" s="97">
        <f t="shared" si="4"/>
        <v>0</v>
      </c>
      <c r="U21" s="98">
        <f t="shared" si="6"/>
        <v>0</v>
      </c>
      <c r="V21" s="85">
        <f t="shared" si="7"/>
        <v>0.68749999999999989</v>
      </c>
    </row>
    <row r="22" spans="1:22" x14ac:dyDescent="0.25">
      <c r="A22" s="39" t="s">
        <v>37</v>
      </c>
      <c r="B22" s="73" t="s">
        <v>38</v>
      </c>
      <c r="C22" s="117">
        <v>3</v>
      </c>
      <c r="D22" s="118"/>
      <c r="E22" s="118"/>
      <c r="F22" s="112"/>
      <c r="G22" s="119">
        <v>1</v>
      </c>
      <c r="H22" s="120"/>
      <c r="I22" s="110"/>
      <c r="J22" s="110"/>
      <c r="K22" s="110"/>
      <c r="L22" s="110"/>
      <c r="M22" s="75"/>
      <c r="N22" s="77"/>
      <c r="O22" s="96">
        <f t="shared" si="0"/>
        <v>3</v>
      </c>
      <c r="P22" s="20">
        <f t="shared" si="1"/>
        <v>1</v>
      </c>
      <c r="Q22" s="97">
        <f t="shared" si="2"/>
        <v>1.4</v>
      </c>
      <c r="R22" s="98">
        <f t="shared" si="5"/>
        <v>0.52499999999999991</v>
      </c>
      <c r="S22" s="99">
        <f t="shared" si="3"/>
        <v>0</v>
      </c>
      <c r="T22" s="97">
        <f t="shared" si="4"/>
        <v>0</v>
      </c>
      <c r="U22" s="98">
        <f t="shared" si="6"/>
        <v>0</v>
      </c>
      <c r="V22" s="85">
        <f t="shared" si="7"/>
        <v>0.52499999999999991</v>
      </c>
    </row>
    <row r="23" spans="1:22" x14ac:dyDescent="0.25">
      <c r="A23" s="39" t="s">
        <v>39</v>
      </c>
      <c r="B23" s="73" t="s">
        <v>40</v>
      </c>
      <c r="C23" s="117">
        <v>3</v>
      </c>
      <c r="D23" s="118"/>
      <c r="E23" s="118"/>
      <c r="F23" s="112"/>
      <c r="G23" s="119"/>
      <c r="H23" s="120"/>
      <c r="I23" s="110"/>
      <c r="J23" s="110"/>
      <c r="K23" s="110"/>
      <c r="L23" s="110"/>
      <c r="M23" s="75"/>
      <c r="N23" s="77"/>
      <c r="O23" s="96">
        <f t="shared" si="0"/>
        <v>3</v>
      </c>
      <c r="P23" s="20">
        <f t="shared" si="1"/>
        <v>1</v>
      </c>
      <c r="Q23" s="97">
        <f t="shared" si="2"/>
        <v>1.2999999999999998</v>
      </c>
      <c r="R23" s="98">
        <f t="shared" si="5"/>
        <v>0.48749999999999993</v>
      </c>
      <c r="S23" s="99">
        <f t="shared" si="3"/>
        <v>0</v>
      </c>
      <c r="T23" s="97">
        <f t="shared" si="4"/>
        <v>0</v>
      </c>
      <c r="U23" s="98">
        <f t="shared" si="6"/>
        <v>0</v>
      </c>
      <c r="V23" s="85">
        <f t="shared" si="7"/>
        <v>0.48749999999999993</v>
      </c>
    </row>
    <row r="24" spans="1:22" x14ac:dyDescent="0.25">
      <c r="A24" s="39" t="s">
        <v>41</v>
      </c>
      <c r="B24" s="73" t="s">
        <v>845</v>
      </c>
      <c r="C24" s="122"/>
      <c r="D24" s="118"/>
      <c r="E24" s="118"/>
      <c r="F24" s="111">
        <v>3</v>
      </c>
      <c r="G24" s="119">
        <v>1</v>
      </c>
      <c r="H24" s="120"/>
      <c r="I24" s="110"/>
      <c r="J24" s="110"/>
      <c r="K24" s="110"/>
      <c r="L24" s="110"/>
      <c r="M24" s="75"/>
      <c r="N24" s="77"/>
      <c r="O24" s="96">
        <f t="shared" si="0"/>
        <v>3</v>
      </c>
      <c r="P24" s="20">
        <f t="shared" si="1"/>
        <v>1</v>
      </c>
      <c r="Q24" s="97">
        <f t="shared" si="2"/>
        <v>1.4</v>
      </c>
      <c r="R24" s="98">
        <f t="shared" si="5"/>
        <v>0.52499999999999991</v>
      </c>
      <c r="S24" s="99">
        <f t="shared" si="3"/>
        <v>0</v>
      </c>
      <c r="T24" s="97">
        <f t="shared" si="4"/>
        <v>0</v>
      </c>
      <c r="U24" s="98">
        <f t="shared" si="6"/>
        <v>0</v>
      </c>
      <c r="V24" s="85">
        <f t="shared" si="7"/>
        <v>0.52499999999999991</v>
      </c>
    </row>
    <row r="25" spans="1:22" x14ac:dyDescent="0.25">
      <c r="A25" s="39" t="s">
        <v>42</v>
      </c>
      <c r="B25" s="73" t="s">
        <v>353</v>
      </c>
      <c r="C25" s="122">
        <v>1</v>
      </c>
      <c r="D25" s="118"/>
      <c r="E25" s="118"/>
      <c r="F25" s="111">
        <v>2</v>
      </c>
      <c r="G25" s="119">
        <v>1</v>
      </c>
      <c r="H25" s="120"/>
      <c r="I25" s="110"/>
      <c r="J25" s="110"/>
      <c r="K25" s="110"/>
      <c r="L25" s="110"/>
      <c r="M25" s="75"/>
      <c r="N25" s="77"/>
      <c r="O25" s="96">
        <f t="shared" si="0"/>
        <v>3</v>
      </c>
      <c r="P25" s="20">
        <f t="shared" si="1"/>
        <v>2</v>
      </c>
      <c r="Q25" s="97">
        <f t="shared" si="2"/>
        <v>1.3</v>
      </c>
      <c r="R25" s="98">
        <f t="shared" si="5"/>
        <v>0.48750000000000004</v>
      </c>
      <c r="S25" s="99">
        <f t="shared" si="3"/>
        <v>0</v>
      </c>
      <c r="T25" s="97">
        <f t="shared" si="4"/>
        <v>0</v>
      </c>
      <c r="U25" s="98">
        <f t="shared" si="6"/>
        <v>0</v>
      </c>
      <c r="V25" s="85">
        <f t="shared" si="7"/>
        <v>0.48750000000000004</v>
      </c>
    </row>
    <row r="26" spans="1:22" x14ac:dyDescent="0.25">
      <c r="A26" s="39" t="s">
        <v>43</v>
      </c>
      <c r="B26" s="73" t="s">
        <v>309</v>
      </c>
      <c r="C26" s="122"/>
      <c r="D26" s="123">
        <v>2</v>
      </c>
      <c r="E26" s="118"/>
      <c r="F26" s="112">
        <v>1</v>
      </c>
      <c r="G26" s="119">
        <v>2</v>
      </c>
      <c r="H26" s="120"/>
      <c r="I26" s="110"/>
      <c r="J26" s="110"/>
      <c r="K26" s="110"/>
      <c r="L26" s="110"/>
      <c r="M26" s="75"/>
      <c r="N26" s="77"/>
      <c r="O26" s="96">
        <f t="shared" si="0"/>
        <v>3</v>
      </c>
      <c r="P26" s="20">
        <f t="shared" si="1"/>
        <v>2</v>
      </c>
      <c r="Q26" s="97">
        <f t="shared" si="2"/>
        <v>1.4</v>
      </c>
      <c r="R26" s="98">
        <f t="shared" si="5"/>
        <v>0.52499999999999991</v>
      </c>
      <c r="S26" s="99">
        <f t="shared" si="3"/>
        <v>0</v>
      </c>
      <c r="T26" s="97">
        <f t="shared" si="4"/>
        <v>0</v>
      </c>
      <c r="U26" s="98">
        <f t="shared" si="6"/>
        <v>0</v>
      </c>
      <c r="V26" s="85">
        <f t="shared" si="7"/>
        <v>0.52499999999999991</v>
      </c>
    </row>
    <row r="27" spans="1:22" x14ac:dyDescent="0.25">
      <c r="A27" s="39" t="s">
        <v>44</v>
      </c>
      <c r="B27" s="73" t="s">
        <v>45</v>
      </c>
      <c r="C27" s="122">
        <v>1</v>
      </c>
      <c r="D27" s="135"/>
      <c r="E27" s="118"/>
      <c r="F27" s="111">
        <v>2</v>
      </c>
      <c r="G27" s="119">
        <v>2</v>
      </c>
      <c r="H27" s="120"/>
      <c r="I27" s="110"/>
      <c r="J27" s="110"/>
      <c r="K27" s="110"/>
      <c r="L27" s="110"/>
      <c r="M27" s="75"/>
      <c r="N27" s="77"/>
      <c r="O27" s="96">
        <f t="shared" si="0"/>
        <v>3</v>
      </c>
      <c r="P27" s="20">
        <f t="shared" si="1"/>
        <v>2</v>
      </c>
      <c r="Q27" s="97">
        <f t="shared" si="2"/>
        <v>1.4</v>
      </c>
      <c r="R27" s="98">
        <f t="shared" si="5"/>
        <v>0.52499999999999991</v>
      </c>
      <c r="S27" s="99">
        <f t="shared" si="3"/>
        <v>0</v>
      </c>
      <c r="T27" s="97">
        <f t="shared" si="4"/>
        <v>0</v>
      </c>
      <c r="U27" s="98">
        <f t="shared" si="6"/>
        <v>0</v>
      </c>
      <c r="V27" s="85">
        <f t="shared" si="7"/>
        <v>0.52499999999999991</v>
      </c>
    </row>
    <row r="28" spans="1:22" x14ac:dyDescent="0.25">
      <c r="A28" s="39" t="s">
        <v>48</v>
      </c>
      <c r="B28" s="73" t="s">
        <v>49</v>
      </c>
      <c r="C28" s="117">
        <v>3</v>
      </c>
      <c r="D28" s="118"/>
      <c r="E28" s="118"/>
      <c r="F28" s="112"/>
      <c r="G28" s="119">
        <v>1</v>
      </c>
      <c r="H28" s="120"/>
      <c r="I28" s="110"/>
      <c r="J28" s="110"/>
      <c r="K28" s="110"/>
      <c r="L28" s="110"/>
      <c r="M28" s="110"/>
      <c r="N28" s="121"/>
      <c r="O28" s="96">
        <f t="shared" si="0"/>
        <v>3</v>
      </c>
      <c r="P28" s="20">
        <f t="shared" si="1"/>
        <v>1</v>
      </c>
      <c r="Q28" s="97">
        <f t="shared" si="2"/>
        <v>1.4</v>
      </c>
      <c r="R28" s="98">
        <f t="shared" si="5"/>
        <v>0.52499999999999991</v>
      </c>
      <c r="S28" s="99">
        <f t="shared" si="3"/>
        <v>0</v>
      </c>
      <c r="T28" s="97">
        <f t="shared" si="4"/>
        <v>0</v>
      </c>
      <c r="U28" s="98">
        <f t="shared" si="6"/>
        <v>0</v>
      </c>
      <c r="V28" s="85">
        <f t="shared" si="7"/>
        <v>0.52499999999999991</v>
      </c>
    </row>
    <row r="29" spans="1:22" x14ac:dyDescent="0.25">
      <c r="A29" s="39" t="s">
        <v>50</v>
      </c>
      <c r="B29" s="73" t="s">
        <v>51</v>
      </c>
      <c r="C29" s="117">
        <v>3</v>
      </c>
      <c r="D29" s="118"/>
      <c r="E29" s="118"/>
      <c r="F29" s="112"/>
      <c r="G29" s="119"/>
      <c r="H29" s="120"/>
      <c r="I29" s="110"/>
      <c r="J29" s="110"/>
      <c r="K29" s="110"/>
      <c r="L29" s="110"/>
      <c r="M29" s="110"/>
      <c r="N29" s="121"/>
      <c r="O29" s="96">
        <f t="shared" si="0"/>
        <v>3</v>
      </c>
      <c r="P29" s="20">
        <f t="shared" si="1"/>
        <v>1</v>
      </c>
      <c r="Q29" s="97">
        <f t="shared" si="2"/>
        <v>1.2999999999999998</v>
      </c>
      <c r="R29" s="98">
        <f t="shared" si="5"/>
        <v>0.48749999999999993</v>
      </c>
      <c r="S29" s="99">
        <f t="shared" si="3"/>
        <v>0</v>
      </c>
      <c r="T29" s="97">
        <f t="shared" si="4"/>
        <v>0</v>
      </c>
      <c r="U29" s="98">
        <f t="shared" si="6"/>
        <v>0</v>
      </c>
      <c r="V29" s="85">
        <f t="shared" si="7"/>
        <v>0.48749999999999993</v>
      </c>
    </row>
    <row r="30" spans="1:22" x14ac:dyDescent="0.25">
      <c r="A30" s="39" t="s">
        <v>52</v>
      </c>
      <c r="B30" s="73" t="s">
        <v>53</v>
      </c>
      <c r="C30" s="122"/>
      <c r="D30" s="118"/>
      <c r="E30" s="118"/>
      <c r="F30" s="111">
        <v>2</v>
      </c>
      <c r="G30" s="119">
        <v>2</v>
      </c>
      <c r="H30" s="120"/>
      <c r="I30" s="110"/>
      <c r="J30" s="110"/>
      <c r="K30" s="110"/>
      <c r="L30" s="110"/>
      <c r="M30" s="110"/>
      <c r="N30" s="121"/>
      <c r="O30" s="96">
        <f t="shared" si="0"/>
        <v>2</v>
      </c>
      <c r="P30" s="20">
        <f t="shared" si="1"/>
        <v>1</v>
      </c>
      <c r="Q30" s="97">
        <f t="shared" si="2"/>
        <v>1.4999999999999998</v>
      </c>
      <c r="R30" s="98">
        <f t="shared" si="5"/>
        <v>0.37499999999999994</v>
      </c>
      <c r="S30" s="99">
        <f t="shared" si="3"/>
        <v>0</v>
      </c>
      <c r="T30" s="97">
        <f t="shared" si="4"/>
        <v>0</v>
      </c>
      <c r="U30" s="98">
        <f t="shared" si="6"/>
        <v>0</v>
      </c>
      <c r="V30" s="85">
        <f t="shared" si="7"/>
        <v>0.37499999999999994</v>
      </c>
    </row>
    <row r="31" spans="1:22" x14ac:dyDescent="0.25">
      <c r="A31" s="39" t="s">
        <v>54</v>
      </c>
      <c r="B31" s="73" t="s">
        <v>55</v>
      </c>
      <c r="C31" s="117">
        <v>3</v>
      </c>
      <c r="D31" s="118"/>
      <c r="E31" s="118"/>
      <c r="F31" s="112"/>
      <c r="G31" s="119"/>
      <c r="H31" s="120"/>
      <c r="I31" s="110"/>
      <c r="J31" s="110"/>
      <c r="K31" s="110"/>
      <c r="L31" s="110"/>
      <c r="M31" s="110"/>
      <c r="N31" s="121"/>
      <c r="O31" s="96">
        <f t="shared" si="0"/>
        <v>3</v>
      </c>
      <c r="P31" s="20">
        <f t="shared" si="1"/>
        <v>1</v>
      </c>
      <c r="Q31" s="97">
        <f t="shared" si="2"/>
        <v>1.2999999999999998</v>
      </c>
      <c r="R31" s="98">
        <f t="shared" si="5"/>
        <v>0.48749999999999993</v>
      </c>
      <c r="S31" s="99">
        <f t="shared" si="3"/>
        <v>0</v>
      </c>
      <c r="T31" s="97">
        <f t="shared" si="4"/>
        <v>0</v>
      </c>
      <c r="U31" s="98">
        <f t="shared" si="6"/>
        <v>0</v>
      </c>
      <c r="V31" s="85">
        <f t="shared" si="7"/>
        <v>0.48749999999999993</v>
      </c>
    </row>
    <row r="32" spans="1:22" x14ac:dyDescent="0.25">
      <c r="A32" s="39" t="s">
        <v>56</v>
      </c>
      <c r="B32" s="73" t="s">
        <v>853</v>
      </c>
      <c r="C32" s="117">
        <v>2</v>
      </c>
      <c r="D32" s="118">
        <v>1</v>
      </c>
      <c r="E32" s="118"/>
      <c r="F32" s="112"/>
      <c r="G32" s="119">
        <v>2</v>
      </c>
      <c r="H32" s="120"/>
      <c r="I32" s="110"/>
      <c r="J32" s="110"/>
      <c r="K32" s="110"/>
      <c r="L32" s="110"/>
      <c r="M32" s="110"/>
      <c r="N32" s="121"/>
      <c r="O32" s="96">
        <f t="shared" si="0"/>
        <v>3</v>
      </c>
      <c r="P32" s="20">
        <f t="shared" si="1"/>
        <v>2</v>
      </c>
      <c r="Q32" s="97">
        <f t="shared" si="2"/>
        <v>1.4</v>
      </c>
      <c r="R32" s="98">
        <f t="shared" si="5"/>
        <v>0.52499999999999991</v>
      </c>
      <c r="S32" s="99">
        <f t="shared" si="3"/>
        <v>0</v>
      </c>
      <c r="T32" s="97">
        <f t="shared" si="4"/>
        <v>0</v>
      </c>
      <c r="U32" s="98">
        <f t="shared" si="6"/>
        <v>0</v>
      </c>
      <c r="V32" s="85">
        <f t="shared" si="7"/>
        <v>0.52499999999999991</v>
      </c>
    </row>
    <row r="33" spans="1:22" x14ac:dyDescent="0.25">
      <c r="A33" s="39" t="s">
        <v>60</v>
      </c>
      <c r="B33" s="73" t="s">
        <v>61</v>
      </c>
      <c r="C33" s="122"/>
      <c r="D33" s="118">
        <v>1</v>
      </c>
      <c r="E33" s="118"/>
      <c r="F33" s="111">
        <v>3</v>
      </c>
      <c r="G33" s="119"/>
      <c r="H33" s="120"/>
      <c r="I33" s="110"/>
      <c r="J33" s="110"/>
      <c r="K33" s="110"/>
      <c r="L33" s="110"/>
      <c r="M33" s="110"/>
      <c r="N33" s="121">
        <v>1</v>
      </c>
      <c r="O33" s="96">
        <f t="shared" si="0"/>
        <v>4</v>
      </c>
      <c r="P33" s="20">
        <f t="shared" si="1"/>
        <v>2</v>
      </c>
      <c r="Q33" s="97">
        <f t="shared" si="2"/>
        <v>1.2</v>
      </c>
      <c r="R33" s="98">
        <f t="shared" si="5"/>
        <v>0.6</v>
      </c>
      <c r="S33" s="99">
        <f t="shared" si="3"/>
        <v>1</v>
      </c>
      <c r="T33" s="97">
        <f t="shared" si="4"/>
        <v>1</v>
      </c>
      <c r="U33" s="98">
        <f t="shared" si="6"/>
        <v>8.3333333333333329E-2</v>
      </c>
      <c r="V33" s="85">
        <f t="shared" si="7"/>
        <v>0.43333333333333335</v>
      </c>
    </row>
    <row r="34" spans="1:22" x14ac:dyDescent="0.25">
      <c r="A34" s="39" t="s">
        <v>62</v>
      </c>
      <c r="B34" s="73" t="s">
        <v>1054</v>
      </c>
      <c r="C34" s="122">
        <v>2</v>
      </c>
      <c r="D34" s="123">
        <v>2</v>
      </c>
      <c r="E34" s="118">
        <v>2</v>
      </c>
      <c r="F34" s="112">
        <v>2</v>
      </c>
      <c r="G34" s="119">
        <v>1</v>
      </c>
      <c r="H34" s="120"/>
      <c r="I34" s="110"/>
      <c r="J34" s="110"/>
      <c r="K34" s="110"/>
      <c r="L34" s="110"/>
      <c r="M34" s="110"/>
      <c r="N34" s="121">
        <v>2</v>
      </c>
      <c r="O34" s="96">
        <f t="shared" si="0"/>
        <v>8</v>
      </c>
      <c r="P34" s="20">
        <f t="shared" si="1"/>
        <v>4</v>
      </c>
      <c r="Q34" s="97">
        <f t="shared" si="2"/>
        <v>1.0999999999999999</v>
      </c>
      <c r="R34" s="98">
        <f t="shared" si="5"/>
        <v>1.0999999999999999</v>
      </c>
      <c r="S34" s="99">
        <f t="shared" si="3"/>
        <v>2</v>
      </c>
      <c r="T34" s="97">
        <f t="shared" si="4"/>
        <v>1</v>
      </c>
      <c r="U34" s="98">
        <f t="shared" si="6"/>
        <v>0.16666666666666666</v>
      </c>
      <c r="V34" s="85">
        <f t="shared" si="7"/>
        <v>0.76666666666666661</v>
      </c>
    </row>
    <row r="35" spans="1:22" x14ac:dyDescent="0.25">
      <c r="A35" s="39" t="s">
        <v>63</v>
      </c>
      <c r="B35" s="73" t="s">
        <v>64</v>
      </c>
      <c r="C35" s="122">
        <v>2</v>
      </c>
      <c r="D35" s="123">
        <v>2</v>
      </c>
      <c r="E35" s="118"/>
      <c r="F35" s="112"/>
      <c r="G35" s="119"/>
      <c r="H35" s="120"/>
      <c r="I35" s="110"/>
      <c r="J35" s="110"/>
      <c r="K35" s="110"/>
      <c r="L35" s="110"/>
      <c r="M35" s="110"/>
      <c r="N35" s="121">
        <v>2</v>
      </c>
      <c r="O35" s="96">
        <f t="shared" ref="O35:O70" si="8">SUM(C35:F35)</f>
        <v>4</v>
      </c>
      <c r="P35" s="20">
        <f t="shared" ref="P35:P70" si="9">COUNT(C35:F35)</f>
        <v>2</v>
      </c>
      <c r="Q35" s="97">
        <f t="shared" ref="Q35:Q70" si="10">1.4-(P35/10)+(G35/10)</f>
        <v>1.2</v>
      </c>
      <c r="R35" s="98">
        <f t="shared" si="5"/>
        <v>0.6</v>
      </c>
      <c r="S35" s="99">
        <f t="shared" ref="S35:S70" si="11">SUM(H35:N35)</f>
        <v>2</v>
      </c>
      <c r="T35" s="97">
        <f t="shared" ref="T35:T70" si="12">COUNT(H35:N35)</f>
        <v>1</v>
      </c>
      <c r="U35" s="98">
        <f t="shared" si="6"/>
        <v>0.16666666666666666</v>
      </c>
      <c r="V35" s="85">
        <f t="shared" si="7"/>
        <v>0.26666666666666666</v>
      </c>
    </row>
    <row r="36" spans="1:22" x14ac:dyDescent="0.25">
      <c r="A36" s="39" t="s">
        <v>65</v>
      </c>
      <c r="B36" s="73" t="s">
        <v>66</v>
      </c>
      <c r="C36" s="122">
        <v>2</v>
      </c>
      <c r="D36" s="123">
        <v>2</v>
      </c>
      <c r="E36" s="118"/>
      <c r="F36" s="112"/>
      <c r="G36" s="119"/>
      <c r="H36" s="120"/>
      <c r="I36" s="110"/>
      <c r="J36" s="110"/>
      <c r="K36" s="110"/>
      <c r="L36" s="110"/>
      <c r="M36" s="110"/>
      <c r="N36" s="121">
        <v>2</v>
      </c>
      <c r="O36" s="96">
        <f t="shared" si="8"/>
        <v>4</v>
      </c>
      <c r="P36" s="20">
        <f t="shared" si="9"/>
        <v>2</v>
      </c>
      <c r="Q36" s="97">
        <f t="shared" si="10"/>
        <v>1.2</v>
      </c>
      <c r="R36" s="98">
        <f t="shared" si="5"/>
        <v>0.6</v>
      </c>
      <c r="S36" s="99">
        <f t="shared" si="11"/>
        <v>2</v>
      </c>
      <c r="T36" s="97">
        <f t="shared" si="12"/>
        <v>1</v>
      </c>
      <c r="U36" s="98">
        <f t="shared" si="6"/>
        <v>0.16666666666666666</v>
      </c>
      <c r="V36" s="85">
        <f t="shared" si="7"/>
        <v>0.26666666666666666</v>
      </c>
    </row>
    <row r="37" spans="1:22" x14ac:dyDescent="0.25">
      <c r="A37" s="39" t="s">
        <v>67</v>
      </c>
      <c r="B37" s="73" t="s">
        <v>855</v>
      </c>
      <c r="C37" s="122">
        <v>1</v>
      </c>
      <c r="D37" s="123">
        <v>2</v>
      </c>
      <c r="E37" s="118">
        <v>2</v>
      </c>
      <c r="F37" s="112">
        <v>1</v>
      </c>
      <c r="G37" s="119"/>
      <c r="H37" s="120"/>
      <c r="I37" s="110"/>
      <c r="J37" s="110"/>
      <c r="K37" s="110"/>
      <c r="L37" s="110"/>
      <c r="M37" s="110"/>
      <c r="N37" s="121">
        <v>1</v>
      </c>
      <c r="O37" s="96">
        <f t="shared" si="8"/>
        <v>6</v>
      </c>
      <c r="P37" s="20">
        <f t="shared" si="9"/>
        <v>4</v>
      </c>
      <c r="Q37" s="97">
        <f t="shared" si="10"/>
        <v>0.99999999999999989</v>
      </c>
      <c r="R37" s="98">
        <f t="shared" si="5"/>
        <v>0.74999999999999989</v>
      </c>
      <c r="S37" s="99">
        <f t="shared" si="11"/>
        <v>1</v>
      </c>
      <c r="T37" s="97">
        <f t="shared" si="12"/>
        <v>1</v>
      </c>
      <c r="U37" s="98">
        <f t="shared" si="6"/>
        <v>8.3333333333333329E-2</v>
      </c>
      <c r="V37" s="85">
        <f t="shared" si="7"/>
        <v>0.58333333333333326</v>
      </c>
    </row>
    <row r="38" spans="1:22" x14ac:dyDescent="0.25">
      <c r="A38" s="39" t="s">
        <v>68</v>
      </c>
      <c r="B38" s="73" t="s">
        <v>1049</v>
      </c>
      <c r="C38" s="122">
        <v>1</v>
      </c>
      <c r="D38" s="118">
        <v>1</v>
      </c>
      <c r="E38" s="118"/>
      <c r="F38" s="111">
        <v>3</v>
      </c>
      <c r="G38" s="119">
        <v>1</v>
      </c>
      <c r="H38" s="120"/>
      <c r="I38" s="110"/>
      <c r="J38" s="110"/>
      <c r="K38" s="110"/>
      <c r="L38" s="110"/>
      <c r="M38" s="110"/>
      <c r="N38" s="121">
        <v>1</v>
      </c>
      <c r="O38" s="96">
        <f t="shared" si="8"/>
        <v>5</v>
      </c>
      <c r="P38" s="20">
        <f t="shared" si="9"/>
        <v>3</v>
      </c>
      <c r="Q38" s="97">
        <f t="shared" si="10"/>
        <v>1.2</v>
      </c>
      <c r="R38" s="98">
        <f t="shared" si="5"/>
        <v>0.75</v>
      </c>
      <c r="S38" s="99">
        <f t="shared" si="11"/>
        <v>1</v>
      </c>
      <c r="T38" s="97">
        <f t="shared" si="12"/>
        <v>1</v>
      </c>
      <c r="U38" s="98">
        <f t="shared" si="6"/>
        <v>8.3333333333333329E-2</v>
      </c>
      <c r="V38" s="85">
        <f t="shared" si="7"/>
        <v>0.58333333333333337</v>
      </c>
    </row>
    <row r="39" spans="1:22" x14ac:dyDescent="0.25">
      <c r="A39" s="39" t="s">
        <v>69</v>
      </c>
      <c r="B39" s="73" t="s">
        <v>355</v>
      </c>
      <c r="C39" s="117">
        <v>3</v>
      </c>
      <c r="D39" s="118"/>
      <c r="E39" s="118"/>
      <c r="F39" s="112"/>
      <c r="G39" s="119"/>
      <c r="H39" s="120"/>
      <c r="I39" s="110"/>
      <c r="J39" s="110"/>
      <c r="K39" s="110"/>
      <c r="L39" s="110"/>
      <c r="M39" s="110"/>
      <c r="N39" s="121">
        <v>1</v>
      </c>
      <c r="O39" s="96">
        <f t="shared" si="8"/>
        <v>3</v>
      </c>
      <c r="P39" s="20">
        <f t="shared" si="9"/>
        <v>1</v>
      </c>
      <c r="Q39" s="97">
        <f t="shared" si="10"/>
        <v>1.2999999999999998</v>
      </c>
      <c r="R39" s="98">
        <f t="shared" si="5"/>
        <v>0.48749999999999993</v>
      </c>
      <c r="S39" s="99">
        <f t="shared" si="11"/>
        <v>1</v>
      </c>
      <c r="T39" s="97">
        <f t="shared" si="12"/>
        <v>1</v>
      </c>
      <c r="U39" s="98">
        <f t="shared" si="6"/>
        <v>8.3333333333333329E-2</v>
      </c>
      <c r="V39" s="85">
        <f t="shared" si="7"/>
        <v>0.3208333333333333</v>
      </c>
    </row>
    <row r="40" spans="1:22" x14ac:dyDescent="0.25">
      <c r="A40" s="39" t="s">
        <v>70</v>
      </c>
      <c r="B40" s="73" t="s">
        <v>71</v>
      </c>
      <c r="C40" s="117">
        <v>2</v>
      </c>
      <c r="D40" s="118">
        <v>1</v>
      </c>
      <c r="E40" s="118">
        <v>2</v>
      </c>
      <c r="F40" s="112"/>
      <c r="G40" s="119"/>
      <c r="H40" s="120"/>
      <c r="I40" s="110"/>
      <c r="J40" s="110"/>
      <c r="K40" s="110"/>
      <c r="L40" s="110"/>
      <c r="M40" s="110"/>
      <c r="N40" s="121">
        <v>2</v>
      </c>
      <c r="O40" s="96">
        <f t="shared" si="8"/>
        <v>5</v>
      </c>
      <c r="P40" s="20">
        <f t="shared" si="9"/>
        <v>3</v>
      </c>
      <c r="Q40" s="97">
        <f t="shared" si="10"/>
        <v>1.0999999999999999</v>
      </c>
      <c r="R40" s="98">
        <f t="shared" si="5"/>
        <v>0.68749999999999989</v>
      </c>
      <c r="S40" s="99">
        <f t="shared" si="11"/>
        <v>2</v>
      </c>
      <c r="T40" s="97">
        <f t="shared" si="12"/>
        <v>1</v>
      </c>
      <c r="U40" s="98">
        <f t="shared" si="6"/>
        <v>0.16666666666666666</v>
      </c>
      <c r="V40" s="85">
        <f t="shared" si="7"/>
        <v>0.35416666666666657</v>
      </c>
    </row>
    <row r="41" spans="1:22" x14ac:dyDescent="0.25">
      <c r="A41" s="39" t="s">
        <v>72</v>
      </c>
      <c r="B41" s="73" t="s">
        <v>73</v>
      </c>
      <c r="C41" s="117">
        <v>3</v>
      </c>
      <c r="D41" s="118"/>
      <c r="E41" s="118"/>
      <c r="F41" s="112"/>
      <c r="G41" s="119"/>
      <c r="H41" s="120"/>
      <c r="I41" s="110"/>
      <c r="J41" s="110"/>
      <c r="K41" s="110"/>
      <c r="L41" s="110"/>
      <c r="M41" s="110"/>
      <c r="N41" s="121">
        <v>1</v>
      </c>
      <c r="O41" s="96">
        <f t="shared" si="8"/>
        <v>3</v>
      </c>
      <c r="P41" s="20">
        <f t="shared" si="9"/>
        <v>1</v>
      </c>
      <c r="Q41" s="97">
        <f t="shared" si="10"/>
        <v>1.2999999999999998</v>
      </c>
      <c r="R41" s="98">
        <f t="shared" si="5"/>
        <v>0.48749999999999993</v>
      </c>
      <c r="S41" s="99">
        <f t="shared" si="11"/>
        <v>1</v>
      </c>
      <c r="T41" s="97">
        <f t="shared" si="12"/>
        <v>1</v>
      </c>
      <c r="U41" s="98">
        <f t="shared" si="6"/>
        <v>8.3333333333333329E-2</v>
      </c>
      <c r="V41" s="85">
        <f t="shared" si="7"/>
        <v>0.3208333333333333</v>
      </c>
    </row>
    <row r="42" spans="1:22" x14ac:dyDescent="0.25">
      <c r="A42" s="39" t="s">
        <v>74</v>
      </c>
      <c r="B42" s="73" t="s">
        <v>856</v>
      </c>
      <c r="C42" s="122"/>
      <c r="D42" s="118">
        <v>2</v>
      </c>
      <c r="E42" s="118"/>
      <c r="F42" s="111">
        <v>2</v>
      </c>
      <c r="G42" s="119">
        <v>1</v>
      </c>
      <c r="H42" s="120"/>
      <c r="I42" s="110"/>
      <c r="J42" s="110"/>
      <c r="K42" s="110"/>
      <c r="L42" s="110"/>
      <c r="M42" s="110"/>
      <c r="N42" s="121">
        <v>1</v>
      </c>
      <c r="O42" s="96">
        <f t="shared" si="8"/>
        <v>4</v>
      </c>
      <c r="P42" s="20">
        <f t="shared" si="9"/>
        <v>2</v>
      </c>
      <c r="Q42" s="97">
        <f t="shared" si="10"/>
        <v>1.3</v>
      </c>
      <c r="R42" s="98">
        <f t="shared" si="5"/>
        <v>0.65</v>
      </c>
      <c r="S42" s="99">
        <f t="shared" si="11"/>
        <v>1</v>
      </c>
      <c r="T42" s="97">
        <f t="shared" si="12"/>
        <v>1</v>
      </c>
      <c r="U42" s="98">
        <f t="shared" si="6"/>
        <v>8.3333333333333329E-2</v>
      </c>
      <c r="V42" s="85">
        <f t="shared" si="7"/>
        <v>0.48333333333333339</v>
      </c>
    </row>
    <row r="43" spans="1:22" x14ac:dyDescent="0.25">
      <c r="A43" s="39" t="s">
        <v>75</v>
      </c>
      <c r="B43" s="73" t="s">
        <v>308</v>
      </c>
      <c r="C43" s="117">
        <v>2</v>
      </c>
      <c r="D43" s="118">
        <v>2</v>
      </c>
      <c r="E43" s="118"/>
      <c r="F43" s="112">
        <v>1</v>
      </c>
      <c r="G43" s="119">
        <v>1</v>
      </c>
      <c r="H43" s="120"/>
      <c r="I43" s="110"/>
      <c r="J43" s="110"/>
      <c r="K43" s="110"/>
      <c r="L43" s="110"/>
      <c r="M43" s="110"/>
      <c r="N43" s="121">
        <v>1</v>
      </c>
      <c r="O43" s="96">
        <f t="shared" si="8"/>
        <v>5</v>
      </c>
      <c r="P43" s="20">
        <f t="shared" si="9"/>
        <v>3</v>
      </c>
      <c r="Q43" s="97">
        <f t="shared" si="10"/>
        <v>1.2</v>
      </c>
      <c r="R43" s="98">
        <f t="shared" si="5"/>
        <v>0.75</v>
      </c>
      <c r="S43" s="99">
        <f t="shared" si="11"/>
        <v>1</v>
      </c>
      <c r="T43" s="97">
        <f t="shared" si="12"/>
        <v>1</v>
      </c>
      <c r="U43" s="98">
        <f t="shared" si="6"/>
        <v>8.3333333333333329E-2</v>
      </c>
      <c r="V43" s="85">
        <f t="shared" si="7"/>
        <v>0.58333333333333337</v>
      </c>
    </row>
    <row r="44" spans="1:22" x14ac:dyDescent="0.25">
      <c r="A44" s="39" t="s">
        <v>76</v>
      </c>
      <c r="B44" s="73" t="s">
        <v>77</v>
      </c>
      <c r="C44" s="117">
        <v>3</v>
      </c>
      <c r="D44" s="118"/>
      <c r="E44" s="118"/>
      <c r="F44" s="112"/>
      <c r="G44" s="119">
        <v>1</v>
      </c>
      <c r="H44" s="120"/>
      <c r="I44" s="110"/>
      <c r="J44" s="110"/>
      <c r="K44" s="110"/>
      <c r="L44" s="110"/>
      <c r="M44" s="110"/>
      <c r="N44" s="121">
        <v>1</v>
      </c>
      <c r="O44" s="96">
        <f t="shared" si="8"/>
        <v>3</v>
      </c>
      <c r="P44" s="20">
        <f t="shared" si="9"/>
        <v>1</v>
      </c>
      <c r="Q44" s="97">
        <f t="shared" si="10"/>
        <v>1.4</v>
      </c>
      <c r="R44" s="98">
        <f t="shared" si="5"/>
        <v>0.52499999999999991</v>
      </c>
      <c r="S44" s="99">
        <f t="shared" si="11"/>
        <v>1</v>
      </c>
      <c r="T44" s="97">
        <f t="shared" si="12"/>
        <v>1</v>
      </c>
      <c r="U44" s="98">
        <f t="shared" si="6"/>
        <v>8.3333333333333329E-2</v>
      </c>
      <c r="V44" s="85">
        <f t="shared" si="7"/>
        <v>0.35833333333333328</v>
      </c>
    </row>
    <row r="45" spans="1:22" x14ac:dyDescent="0.25">
      <c r="A45" s="39" t="s">
        <v>48</v>
      </c>
      <c r="B45" s="74" t="s">
        <v>78</v>
      </c>
      <c r="C45" s="117">
        <v>3</v>
      </c>
      <c r="D45" s="118"/>
      <c r="E45" s="118"/>
      <c r="F45" s="112"/>
      <c r="G45" s="119"/>
      <c r="H45" s="120"/>
      <c r="I45" s="110"/>
      <c r="J45" s="110"/>
      <c r="K45" s="110"/>
      <c r="L45" s="110"/>
      <c r="M45" s="110"/>
      <c r="N45" s="121">
        <v>2</v>
      </c>
      <c r="O45" s="96">
        <f t="shared" si="8"/>
        <v>3</v>
      </c>
      <c r="P45" s="20">
        <f t="shared" si="9"/>
        <v>1</v>
      </c>
      <c r="Q45" s="97">
        <f t="shared" si="10"/>
        <v>1.2999999999999998</v>
      </c>
      <c r="R45" s="98">
        <f t="shared" si="5"/>
        <v>0.48749999999999993</v>
      </c>
      <c r="S45" s="99">
        <f t="shared" si="11"/>
        <v>2</v>
      </c>
      <c r="T45" s="97">
        <f t="shared" si="12"/>
        <v>1</v>
      </c>
      <c r="U45" s="98">
        <f t="shared" si="6"/>
        <v>0.16666666666666666</v>
      </c>
      <c r="V45" s="85">
        <f t="shared" si="7"/>
        <v>0.15416666666666662</v>
      </c>
    </row>
    <row r="46" spans="1:22" x14ac:dyDescent="0.25">
      <c r="A46" s="39" t="s">
        <v>79</v>
      </c>
      <c r="B46" s="74" t="s">
        <v>80</v>
      </c>
      <c r="C46" s="122"/>
      <c r="D46" s="118"/>
      <c r="E46" s="118"/>
      <c r="F46" s="111">
        <v>3</v>
      </c>
      <c r="G46" s="119">
        <v>1</v>
      </c>
      <c r="H46" s="120"/>
      <c r="I46" s="110"/>
      <c r="J46" s="110"/>
      <c r="K46" s="110"/>
      <c r="L46" s="110"/>
      <c r="M46" s="110"/>
      <c r="N46" s="121"/>
      <c r="O46" s="96">
        <f t="shared" si="8"/>
        <v>3</v>
      </c>
      <c r="P46" s="20">
        <f t="shared" si="9"/>
        <v>1</v>
      </c>
      <c r="Q46" s="97">
        <f t="shared" si="10"/>
        <v>1.4</v>
      </c>
      <c r="R46" s="98">
        <f t="shared" si="5"/>
        <v>0.52499999999999991</v>
      </c>
      <c r="S46" s="99">
        <f t="shared" si="11"/>
        <v>0</v>
      </c>
      <c r="T46" s="97">
        <f t="shared" si="12"/>
        <v>0</v>
      </c>
      <c r="U46" s="98">
        <f t="shared" si="6"/>
        <v>0</v>
      </c>
      <c r="V46" s="85">
        <f t="shared" si="7"/>
        <v>0.52499999999999991</v>
      </c>
    </row>
    <row r="47" spans="1:22" x14ac:dyDescent="0.25">
      <c r="A47" s="39" t="s">
        <v>83</v>
      </c>
      <c r="B47" s="74" t="s">
        <v>84</v>
      </c>
      <c r="C47" s="117">
        <v>3</v>
      </c>
      <c r="D47" s="118"/>
      <c r="E47" s="118"/>
      <c r="F47" s="112"/>
      <c r="G47" s="119"/>
      <c r="H47" s="120"/>
      <c r="I47" s="110"/>
      <c r="J47" s="110"/>
      <c r="K47" s="110"/>
      <c r="L47" s="110"/>
      <c r="M47" s="110"/>
      <c r="N47" s="121"/>
      <c r="O47" s="96">
        <f t="shared" si="8"/>
        <v>3</v>
      </c>
      <c r="P47" s="20">
        <f t="shared" si="9"/>
        <v>1</v>
      </c>
      <c r="Q47" s="97">
        <f t="shared" si="10"/>
        <v>1.2999999999999998</v>
      </c>
      <c r="R47" s="98">
        <f t="shared" si="5"/>
        <v>0.48749999999999993</v>
      </c>
      <c r="S47" s="99">
        <f t="shared" si="11"/>
        <v>0</v>
      </c>
      <c r="T47" s="97">
        <f t="shared" si="12"/>
        <v>0</v>
      </c>
      <c r="U47" s="98">
        <f t="shared" si="6"/>
        <v>0</v>
      </c>
      <c r="V47" s="85">
        <f t="shared" si="7"/>
        <v>0.48749999999999993</v>
      </c>
    </row>
    <row r="48" spans="1:22" x14ac:dyDescent="0.25">
      <c r="A48" s="39" t="s">
        <v>85</v>
      </c>
      <c r="B48" s="74" t="s">
        <v>86</v>
      </c>
      <c r="C48" s="117">
        <v>3</v>
      </c>
      <c r="D48" s="118"/>
      <c r="E48" s="118"/>
      <c r="F48" s="112"/>
      <c r="G48" s="119"/>
      <c r="H48" s="120"/>
      <c r="I48" s="110"/>
      <c r="J48" s="110"/>
      <c r="K48" s="110"/>
      <c r="L48" s="110"/>
      <c r="M48" s="110"/>
      <c r="N48" s="121"/>
      <c r="O48" s="96">
        <f t="shared" si="8"/>
        <v>3</v>
      </c>
      <c r="P48" s="20">
        <f t="shared" si="9"/>
        <v>1</v>
      </c>
      <c r="Q48" s="97">
        <f t="shared" si="10"/>
        <v>1.2999999999999998</v>
      </c>
      <c r="R48" s="98">
        <f t="shared" si="5"/>
        <v>0.48749999999999993</v>
      </c>
      <c r="S48" s="99">
        <f t="shared" si="11"/>
        <v>0</v>
      </c>
      <c r="T48" s="97">
        <f t="shared" si="12"/>
        <v>0</v>
      </c>
      <c r="U48" s="98">
        <f t="shared" si="6"/>
        <v>0</v>
      </c>
      <c r="V48" s="85">
        <f t="shared" si="7"/>
        <v>0.48749999999999993</v>
      </c>
    </row>
    <row r="49" spans="1:22" x14ac:dyDescent="0.25">
      <c r="A49" s="39" t="s">
        <v>141</v>
      </c>
      <c r="B49" s="73" t="s">
        <v>142</v>
      </c>
      <c r="C49" s="117">
        <v>3</v>
      </c>
      <c r="D49" s="118"/>
      <c r="E49" s="118"/>
      <c r="F49" s="112"/>
      <c r="G49" s="119"/>
      <c r="H49" s="120"/>
      <c r="I49" s="110"/>
      <c r="J49" s="110"/>
      <c r="K49" s="110"/>
      <c r="L49" s="110"/>
      <c r="M49" s="110"/>
      <c r="N49" s="121"/>
      <c r="O49" s="96">
        <f>SUM(C49:F49)</f>
        <v>3</v>
      </c>
      <c r="P49" s="20">
        <f>COUNT(C49:F49)</f>
        <v>1</v>
      </c>
      <c r="Q49" s="97">
        <f>1.4-(P49/10)+(G49/10)</f>
        <v>1.2999999999999998</v>
      </c>
      <c r="R49" s="98">
        <f>O49/8*Q49</f>
        <v>0.48749999999999993</v>
      </c>
      <c r="S49" s="99">
        <f>SUM(H49:N49)</f>
        <v>0</v>
      </c>
      <c r="T49" s="97">
        <f>COUNT(H49:N49)</f>
        <v>0</v>
      </c>
      <c r="U49" s="98">
        <f>S49/12</f>
        <v>0</v>
      </c>
      <c r="V49" s="85">
        <f>R49-(U49*2)</f>
        <v>0.48749999999999993</v>
      </c>
    </row>
    <row r="50" spans="1:22" x14ac:dyDescent="0.25">
      <c r="A50" s="39" t="s">
        <v>89</v>
      </c>
      <c r="B50" s="74" t="s">
        <v>90</v>
      </c>
      <c r="C50" s="117">
        <v>3</v>
      </c>
      <c r="D50" s="118"/>
      <c r="E50" s="118"/>
      <c r="F50" s="112"/>
      <c r="G50" s="119"/>
      <c r="H50" s="120"/>
      <c r="I50" s="110"/>
      <c r="J50" s="110"/>
      <c r="K50" s="110"/>
      <c r="L50" s="110"/>
      <c r="M50" s="110"/>
      <c r="N50" s="121"/>
      <c r="O50" s="96">
        <f t="shared" si="8"/>
        <v>3</v>
      </c>
      <c r="P50" s="20">
        <f t="shared" si="9"/>
        <v>1</v>
      </c>
      <c r="Q50" s="97">
        <f t="shared" si="10"/>
        <v>1.2999999999999998</v>
      </c>
      <c r="R50" s="98">
        <f t="shared" si="5"/>
        <v>0.48749999999999993</v>
      </c>
      <c r="S50" s="99">
        <f t="shared" si="11"/>
        <v>0</v>
      </c>
      <c r="T50" s="97">
        <f t="shared" si="12"/>
        <v>0</v>
      </c>
      <c r="U50" s="98">
        <f t="shared" si="6"/>
        <v>0</v>
      </c>
      <c r="V50" s="85">
        <f t="shared" si="7"/>
        <v>0.48749999999999993</v>
      </c>
    </row>
    <row r="51" spans="1:22" x14ac:dyDescent="0.25">
      <c r="A51" s="88" t="s">
        <v>91</v>
      </c>
      <c r="B51" s="89" t="s">
        <v>352</v>
      </c>
      <c r="C51" s="117">
        <v>3</v>
      </c>
      <c r="D51" s="118">
        <v>1</v>
      </c>
      <c r="E51" s="118"/>
      <c r="F51" s="112"/>
      <c r="G51" s="119"/>
      <c r="H51" s="120"/>
      <c r="I51" s="110"/>
      <c r="J51" s="110">
        <v>1</v>
      </c>
      <c r="K51" s="110"/>
      <c r="L51" s="110"/>
      <c r="M51" s="110"/>
      <c r="N51" s="121"/>
      <c r="O51" s="96">
        <f t="shared" si="8"/>
        <v>4</v>
      </c>
      <c r="P51" s="20">
        <f t="shared" si="9"/>
        <v>2</v>
      </c>
      <c r="Q51" s="97">
        <f t="shared" si="10"/>
        <v>1.2</v>
      </c>
      <c r="R51" s="98">
        <f t="shared" si="5"/>
        <v>0.6</v>
      </c>
      <c r="S51" s="99">
        <f t="shared" si="11"/>
        <v>1</v>
      </c>
      <c r="T51" s="97">
        <f t="shared" si="12"/>
        <v>1</v>
      </c>
      <c r="U51" s="98">
        <f t="shared" si="6"/>
        <v>8.3333333333333329E-2</v>
      </c>
      <c r="V51" s="85">
        <f t="shared" si="7"/>
        <v>0.43333333333333335</v>
      </c>
    </row>
    <row r="52" spans="1:22" x14ac:dyDescent="0.25">
      <c r="A52" s="88" t="s">
        <v>92</v>
      </c>
      <c r="B52" s="89" t="s">
        <v>93</v>
      </c>
      <c r="C52" s="117">
        <v>2</v>
      </c>
      <c r="D52" s="118">
        <v>1</v>
      </c>
      <c r="E52" s="118">
        <v>2</v>
      </c>
      <c r="F52" s="112"/>
      <c r="G52" s="119"/>
      <c r="H52" s="120"/>
      <c r="I52" s="110">
        <v>2</v>
      </c>
      <c r="J52" s="110"/>
      <c r="K52" s="110"/>
      <c r="L52" s="110"/>
      <c r="M52" s="110"/>
      <c r="N52" s="121"/>
      <c r="O52" s="96">
        <f t="shared" si="8"/>
        <v>5</v>
      </c>
      <c r="P52" s="20">
        <f t="shared" si="9"/>
        <v>3</v>
      </c>
      <c r="Q52" s="97">
        <f t="shared" si="10"/>
        <v>1.0999999999999999</v>
      </c>
      <c r="R52" s="98">
        <f t="shared" si="5"/>
        <v>0.68749999999999989</v>
      </c>
      <c r="S52" s="99">
        <f t="shared" si="11"/>
        <v>2</v>
      </c>
      <c r="T52" s="97">
        <f t="shared" si="12"/>
        <v>1</v>
      </c>
      <c r="U52" s="98">
        <f t="shared" si="6"/>
        <v>0.16666666666666666</v>
      </c>
      <c r="V52" s="85">
        <f t="shared" si="7"/>
        <v>0.35416666666666657</v>
      </c>
    </row>
    <row r="53" spans="1:22" x14ac:dyDescent="0.25">
      <c r="A53" s="88" t="s">
        <v>94</v>
      </c>
      <c r="B53" s="89" t="s">
        <v>1045</v>
      </c>
      <c r="C53" s="122">
        <v>2</v>
      </c>
      <c r="D53" s="123">
        <v>2</v>
      </c>
      <c r="E53" s="118"/>
      <c r="F53" s="112">
        <v>2</v>
      </c>
      <c r="G53" s="119">
        <v>1</v>
      </c>
      <c r="H53" s="120"/>
      <c r="I53" s="110"/>
      <c r="J53" s="110">
        <v>1</v>
      </c>
      <c r="K53" s="110"/>
      <c r="L53" s="110"/>
      <c r="M53" s="110">
        <v>1</v>
      </c>
      <c r="N53" s="121">
        <v>1</v>
      </c>
      <c r="O53" s="96">
        <f t="shared" si="8"/>
        <v>6</v>
      </c>
      <c r="P53" s="20">
        <f t="shared" si="9"/>
        <v>3</v>
      </c>
      <c r="Q53" s="97">
        <f t="shared" si="10"/>
        <v>1.2</v>
      </c>
      <c r="R53" s="98">
        <f t="shared" si="5"/>
        <v>0.89999999999999991</v>
      </c>
      <c r="S53" s="99">
        <f t="shared" si="11"/>
        <v>3</v>
      </c>
      <c r="T53" s="97">
        <f t="shared" si="12"/>
        <v>3</v>
      </c>
      <c r="U53" s="98">
        <f t="shared" si="6"/>
        <v>0.25</v>
      </c>
      <c r="V53" s="85">
        <f t="shared" si="7"/>
        <v>0.39999999999999991</v>
      </c>
    </row>
    <row r="54" spans="1:22" x14ac:dyDescent="0.25">
      <c r="A54" s="88" t="s">
        <v>95</v>
      </c>
      <c r="B54" s="89" t="s">
        <v>96</v>
      </c>
      <c r="C54" s="122">
        <v>1</v>
      </c>
      <c r="D54" s="123">
        <v>2</v>
      </c>
      <c r="E54" s="118"/>
      <c r="F54" s="112">
        <v>1</v>
      </c>
      <c r="G54" s="119">
        <v>1</v>
      </c>
      <c r="H54" s="120"/>
      <c r="I54" s="110">
        <v>1</v>
      </c>
      <c r="J54" s="110"/>
      <c r="K54" s="110"/>
      <c r="L54" s="110">
        <v>1</v>
      </c>
      <c r="M54" s="110"/>
      <c r="N54" s="121">
        <v>2</v>
      </c>
      <c r="O54" s="96">
        <f t="shared" si="8"/>
        <v>4</v>
      </c>
      <c r="P54" s="20">
        <f t="shared" si="9"/>
        <v>3</v>
      </c>
      <c r="Q54" s="97">
        <f t="shared" si="10"/>
        <v>1.2</v>
      </c>
      <c r="R54" s="98">
        <f t="shared" si="5"/>
        <v>0.6</v>
      </c>
      <c r="S54" s="99">
        <f t="shared" si="11"/>
        <v>4</v>
      </c>
      <c r="T54" s="97">
        <f t="shared" si="12"/>
        <v>3</v>
      </c>
      <c r="U54" s="98">
        <f t="shared" si="6"/>
        <v>0.33333333333333331</v>
      </c>
      <c r="V54" s="85">
        <f t="shared" si="7"/>
        <v>-6.6666666666666652E-2</v>
      </c>
    </row>
    <row r="55" spans="1:22" x14ac:dyDescent="0.25">
      <c r="A55" s="88" t="s">
        <v>97</v>
      </c>
      <c r="B55" s="89" t="s">
        <v>857</v>
      </c>
      <c r="C55" s="122"/>
      <c r="D55" s="118"/>
      <c r="E55" s="118"/>
      <c r="F55" s="111">
        <v>2</v>
      </c>
      <c r="G55" s="119">
        <v>2</v>
      </c>
      <c r="H55" s="120"/>
      <c r="I55" s="110"/>
      <c r="J55" s="110"/>
      <c r="K55" s="110"/>
      <c r="L55" s="110">
        <v>1</v>
      </c>
      <c r="M55" s="110">
        <v>2</v>
      </c>
      <c r="N55" s="121">
        <v>1</v>
      </c>
      <c r="O55" s="96">
        <f t="shared" si="8"/>
        <v>2</v>
      </c>
      <c r="P55" s="20">
        <f t="shared" si="9"/>
        <v>1</v>
      </c>
      <c r="Q55" s="97">
        <f t="shared" si="10"/>
        <v>1.4999999999999998</v>
      </c>
      <c r="R55" s="98">
        <f t="shared" si="5"/>
        <v>0.37499999999999994</v>
      </c>
      <c r="S55" s="99">
        <f t="shared" si="11"/>
        <v>4</v>
      </c>
      <c r="T55" s="97">
        <f t="shared" si="12"/>
        <v>3</v>
      </c>
      <c r="U55" s="98">
        <f t="shared" si="6"/>
        <v>0.33333333333333331</v>
      </c>
      <c r="V55" s="85">
        <f t="shared" si="7"/>
        <v>-0.29166666666666669</v>
      </c>
    </row>
    <row r="56" spans="1:22" x14ac:dyDescent="0.25">
      <c r="A56" s="88" t="s">
        <v>46</v>
      </c>
      <c r="B56" s="89" t="s">
        <v>47</v>
      </c>
      <c r="C56" s="122"/>
      <c r="D56" s="118"/>
      <c r="E56" s="118"/>
      <c r="F56" s="111">
        <v>2</v>
      </c>
      <c r="G56" s="119">
        <v>2</v>
      </c>
      <c r="H56" s="120"/>
      <c r="I56" s="110"/>
      <c r="J56" s="110"/>
      <c r="K56" s="110"/>
      <c r="L56" s="110"/>
      <c r="M56" s="75">
        <v>1</v>
      </c>
      <c r="N56" s="77">
        <v>1</v>
      </c>
      <c r="O56" s="96">
        <f>SUM(C56:F56)</f>
        <v>2</v>
      </c>
      <c r="P56" s="20">
        <f>COUNT(C56:F56)</f>
        <v>1</v>
      </c>
      <c r="Q56" s="97">
        <f>1.4-(P56/10)+(G56/10)</f>
        <v>1.4999999999999998</v>
      </c>
      <c r="R56" s="98">
        <f>O56/8*Q56</f>
        <v>0.37499999999999994</v>
      </c>
      <c r="S56" s="99">
        <f>SUM(H56:N56)</f>
        <v>2</v>
      </c>
      <c r="T56" s="97">
        <f>COUNT(H56:N56)</f>
        <v>2</v>
      </c>
      <c r="U56" s="98">
        <f>S56/12</f>
        <v>0.16666666666666666</v>
      </c>
      <c r="V56" s="85">
        <f>R56-(U56*2)</f>
        <v>4.166666666666663E-2</v>
      </c>
    </row>
    <row r="57" spans="1:22" x14ac:dyDescent="0.25">
      <c r="A57" s="88" t="s">
        <v>58</v>
      </c>
      <c r="B57" s="89" t="s">
        <v>59</v>
      </c>
      <c r="C57" s="117">
        <v>2</v>
      </c>
      <c r="D57" s="118"/>
      <c r="E57" s="118"/>
      <c r="F57" s="112"/>
      <c r="G57" s="119">
        <v>1</v>
      </c>
      <c r="H57" s="120"/>
      <c r="I57" s="110"/>
      <c r="J57" s="110"/>
      <c r="K57" s="110">
        <v>1</v>
      </c>
      <c r="L57" s="110"/>
      <c r="M57" s="110"/>
      <c r="N57" s="121">
        <v>1</v>
      </c>
      <c r="O57" s="96">
        <f>SUM(C57:F57)</f>
        <v>2</v>
      </c>
      <c r="P57" s="20">
        <f>COUNT(C57:F57)</f>
        <v>1</v>
      </c>
      <c r="Q57" s="97">
        <f>1.4-(P57/10)+(G57/10)</f>
        <v>1.4</v>
      </c>
      <c r="R57" s="98">
        <f>O57/8*Q57</f>
        <v>0.35</v>
      </c>
      <c r="S57" s="99">
        <f>SUM(H57:N57)</f>
        <v>2</v>
      </c>
      <c r="T57" s="97">
        <f>COUNT(H57:N57)</f>
        <v>2</v>
      </c>
      <c r="U57" s="98">
        <f>S57/12</f>
        <v>0.16666666666666666</v>
      </c>
      <c r="V57" s="85">
        <f>R57-(U57*2)</f>
        <v>1.6666666666666663E-2</v>
      </c>
    </row>
    <row r="58" spans="1:22" x14ac:dyDescent="0.25">
      <c r="A58" s="88" t="s">
        <v>81</v>
      </c>
      <c r="B58" s="90" t="s">
        <v>82</v>
      </c>
      <c r="C58" s="122"/>
      <c r="D58" s="123">
        <v>2</v>
      </c>
      <c r="E58" s="118"/>
      <c r="F58" s="112">
        <v>2</v>
      </c>
      <c r="G58" s="119">
        <v>1</v>
      </c>
      <c r="H58" s="120"/>
      <c r="I58" s="110"/>
      <c r="J58" s="110"/>
      <c r="K58" s="110"/>
      <c r="L58" s="110"/>
      <c r="M58" s="110">
        <v>1</v>
      </c>
      <c r="N58" s="121"/>
      <c r="O58" s="96">
        <f>SUM(C58:F58)</f>
        <v>4</v>
      </c>
      <c r="P58" s="20">
        <f>COUNT(C58:F58)</f>
        <v>2</v>
      </c>
      <c r="Q58" s="97">
        <f>1.4-(P58/10)+(G58/10)</f>
        <v>1.3</v>
      </c>
      <c r="R58" s="98">
        <f>O58/8*Q58</f>
        <v>0.65</v>
      </c>
      <c r="S58" s="99">
        <f>SUM(H58:N58)</f>
        <v>1</v>
      </c>
      <c r="T58" s="97">
        <f>COUNT(H58:N58)</f>
        <v>1</v>
      </c>
      <c r="U58" s="98">
        <f>S58/12</f>
        <v>8.3333333333333329E-2</v>
      </c>
      <c r="V58" s="85">
        <f>R58-(U58*2)</f>
        <v>0.48333333333333339</v>
      </c>
    </row>
    <row r="59" spans="1:22" x14ac:dyDescent="0.25">
      <c r="A59" s="88" t="s">
        <v>87</v>
      </c>
      <c r="B59" s="90" t="s">
        <v>88</v>
      </c>
      <c r="C59" s="122">
        <v>1</v>
      </c>
      <c r="D59" s="118"/>
      <c r="E59" s="118"/>
      <c r="F59" s="111">
        <v>2</v>
      </c>
      <c r="G59" s="119">
        <v>1</v>
      </c>
      <c r="H59" s="120"/>
      <c r="I59" s="110">
        <v>1</v>
      </c>
      <c r="J59" s="110"/>
      <c r="K59" s="110"/>
      <c r="L59" s="110"/>
      <c r="M59" s="110"/>
      <c r="N59" s="121">
        <v>1</v>
      </c>
      <c r="O59" s="96">
        <f>SUM(C59:F59)</f>
        <v>3</v>
      </c>
      <c r="P59" s="20">
        <f>COUNT(C59:F59)</f>
        <v>2</v>
      </c>
      <c r="Q59" s="97">
        <f>1.4-(P59/10)+(G59/10)</f>
        <v>1.3</v>
      </c>
      <c r="R59" s="98">
        <f>O59/8*Q59</f>
        <v>0.48750000000000004</v>
      </c>
      <c r="S59" s="99">
        <f>SUM(H59:N59)</f>
        <v>2</v>
      </c>
      <c r="T59" s="97">
        <f>COUNT(H59:N59)</f>
        <v>2</v>
      </c>
      <c r="U59" s="98">
        <f>S59/12</f>
        <v>0.16666666666666666</v>
      </c>
      <c r="V59" s="85">
        <f>R59-(U59*2)</f>
        <v>0.15416666666666673</v>
      </c>
    </row>
    <row r="60" spans="1:22" x14ac:dyDescent="0.25">
      <c r="A60" s="88" t="s">
        <v>177</v>
      </c>
      <c r="B60" s="89" t="s">
        <v>338</v>
      </c>
      <c r="C60" s="117">
        <v>2</v>
      </c>
      <c r="D60" s="118"/>
      <c r="E60" s="118"/>
      <c r="F60" s="112"/>
      <c r="G60" s="119">
        <v>1</v>
      </c>
      <c r="H60" s="120"/>
      <c r="I60" s="110"/>
      <c r="J60" s="110">
        <v>1</v>
      </c>
      <c r="K60" s="125">
        <v>2</v>
      </c>
      <c r="L60" s="110"/>
      <c r="M60" s="110"/>
      <c r="N60" s="121">
        <v>1</v>
      </c>
      <c r="O60" s="96">
        <f>SUM(C60:F60)</f>
        <v>2</v>
      </c>
      <c r="P60" s="20">
        <f>COUNT(C60:F60)</f>
        <v>1</v>
      </c>
      <c r="Q60" s="97">
        <f>1.4-(P60/10)+(G60/10)</f>
        <v>1.4</v>
      </c>
      <c r="R60" s="98">
        <f>O60/8*Q60</f>
        <v>0.35</v>
      </c>
      <c r="S60" s="99">
        <f>SUM(H60:N60)</f>
        <v>4</v>
      </c>
      <c r="T60" s="97">
        <f>COUNT(H60:N60)</f>
        <v>3</v>
      </c>
      <c r="U60" s="98">
        <f>S60/12</f>
        <v>0.33333333333333331</v>
      </c>
      <c r="V60" s="85">
        <f>R60-(U60*2)</f>
        <v>-0.31666666666666665</v>
      </c>
    </row>
    <row r="61" spans="1:22" x14ac:dyDescent="0.25">
      <c r="A61" s="88" t="s">
        <v>98</v>
      </c>
      <c r="B61" s="89" t="s">
        <v>99</v>
      </c>
      <c r="C61" s="117">
        <v>3</v>
      </c>
      <c r="D61" s="118"/>
      <c r="E61" s="118"/>
      <c r="F61" s="112"/>
      <c r="G61" s="119"/>
      <c r="H61" s="120"/>
      <c r="I61" s="110"/>
      <c r="J61" s="110">
        <v>1</v>
      </c>
      <c r="K61" s="110">
        <v>1</v>
      </c>
      <c r="L61" s="110"/>
      <c r="M61" s="110"/>
      <c r="N61" s="121"/>
      <c r="O61" s="96">
        <f t="shared" si="8"/>
        <v>3</v>
      </c>
      <c r="P61" s="20">
        <f t="shared" si="9"/>
        <v>1</v>
      </c>
      <c r="Q61" s="97">
        <f t="shared" si="10"/>
        <v>1.2999999999999998</v>
      </c>
      <c r="R61" s="98">
        <f t="shared" si="5"/>
        <v>0.48749999999999993</v>
      </c>
      <c r="S61" s="99">
        <f t="shared" si="11"/>
        <v>2</v>
      </c>
      <c r="T61" s="97">
        <f t="shared" si="12"/>
        <v>2</v>
      </c>
      <c r="U61" s="98">
        <f t="shared" si="6"/>
        <v>0.16666666666666666</v>
      </c>
      <c r="V61" s="85">
        <f t="shared" si="7"/>
        <v>0.15416666666666662</v>
      </c>
    </row>
    <row r="62" spans="1:22" x14ac:dyDescent="0.25">
      <c r="A62" s="88" t="s">
        <v>100</v>
      </c>
      <c r="B62" s="89" t="s">
        <v>101</v>
      </c>
      <c r="C62" s="122"/>
      <c r="D62" s="123">
        <v>2</v>
      </c>
      <c r="E62" s="118"/>
      <c r="F62" s="112">
        <v>1</v>
      </c>
      <c r="G62" s="119"/>
      <c r="H62" s="120"/>
      <c r="I62" s="110"/>
      <c r="J62" s="110"/>
      <c r="K62" s="110"/>
      <c r="L62" s="110"/>
      <c r="M62" s="110"/>
      <c r="N62" s="121">
        <v>2</v>
      </c>
      <c r="O62" s="96">
        <f t="shared" si="8"/>
        <v>3</v>
      </c>
      <c r="P62" s="20">
        <f t="shared" si="9"/>
        <v>2</v>
      </c>
      <c r="Q62" s="97">
        <f t="shared" si="10"/>
        <v>1.2</v>
      </c>
      <c r="R62" s="98">
        <f t="shared" si="5"/>
        <v>0.44999999999999996</v>
      </c>
      <c r="S62" s="99">
        <f t="shared" si="11"/>
        <v>2</v>
      </c>
      <c r="T62" s="97">
        <f t="shared" si="12"/>
        <v>1</v>
      </c>
      <c r="U62" s="98">
        <f t="shared" si="6"/>
        <v>0.16666666666666666</v>
      </c>
      <c r="V62" s="85">
        <f t="shared" si="7"/>
        <v>0.11666666666666664</v>
      </c>
    </row>
    <row r="63" spans="1:22" x14ac:dyDescent="0.25">
      <c r="A63" s="88" t="s">
        <v>102</v>
      </c>
      <c r="B63" s="89" t="s">
        <v>103</v>
      </c>
      <c r="C63" s="117">
        <v>3</v>
      </c>
      <c r="D63" s="118"/>
      <c r="E63" s="118">
        <v>1</v>
      </c>
      <c r="F63" s="112"/>
      <c r="G63" s="119">
        <v>1</v>
      </c>
      <c r="H63" s="120"/>
      <c r="I63" s="110">
        <v>1</v>
      </c>
      <c r="J63" s="110"/>
      <c r="K63" s="110"/>
      <c r="L63" s="110"/>
      <c r="M63" s="110"/>
      <c r="N63" s="121">
        <v>1</v>
      </c>
      <c r="O63" s="96">
        <f t="shared" si="8"/>
        <v>4</v>
      </c>
      <c r="P63" s="20">
        <f t="shared" si="9"/>
        <v>2</v>
      </c>
      <c r="Q63" s="97">
        <f t="shared" si="10"/>
        <v>1.3</v>
      </c>
      <c r="R63" s="98">
        <f t="shared" si="5"/>
        <v>0.65</v>
      </c>
      <c r="S63" s="99">
        <f t="shared" si="11"/>
        <v>2</v>
      </c>
      <c r="T63" s="97">
        <f t="shared" si="12"/>
        <v>2</v>
      </c>
      <c r="U63" s="98">
        <f t="shared" si="6"/>
        <v>0.16666666666666666</v>
      </c>
      <c r="V63" s="85">
        <f t="shared" si="7"/>
        <v>0.31666666666666671</v>
      </c>
    </row>
    <row r="64" spans="1:22" x14ac:dyDescent="0.25">
      <c r="A64" s="88" t="s">
        <v>104</v>
      </c>
      <c r="B64" s="89" t="s">
        <v>105</v>
      </c>
      <c r="C64" s="117">
        <v>3</v>
      </c>
      <c r="D64" s="118">
        <v>1</v>
      </c>
      <c r="E64" s="118"/>
      <c r="F64" s="112"/>
      <c r="G64" s="119">
        <v>1</v>
      </c>
      <c r="H64" s="120">
        <v>1</v>
      </c>
      <c r="I64" s="110">
        <v>1</v>
      </c>
      <c r="J64" s="110"/>
      <c r="K64" s="110"/>
      <c r="L64" s="110"/>
      <c r="M64" s="110"/>
      <c r="N64" s="121">
        <v>1</v>
      </c>
      <c r="O64" s="96">
        <f t="shared" si="8"/>
        <v>4</v>
      </c>
      <c r="P64" s="20">
        <f t="shared" si="9"/>
        <v>2</v>
      </c>
      <c r="Q64" s="97">
        <f t="shared" si="10"/>
        <v>1.3</v>
      </c>
      <c r="R64" s="98">
        <f t="shared" si="5"/>
        <v>0.65</v>
      </c>
      <c r="S64" s="99">
        <f t="shared" si="11"/>
        <v>3</v>
      </c>
      <c r="T64" s="97">
        <f t="shared" si="12"/>
        <v>3</v>
      </c>
      <c r="U64" s="98">
        <f t="shared" si="6"/>
        <v>0.25</v>
      </c>
      <c r="V64" s="85">
        <f t="shared" si="7"/>
        <v>0.15000000000000002</v>
      </c>
    </row>
    <row r="65" spans="1:22" x14ac:dyDescent="0.25">
      <c r="A65" s="88" t="s">
        <v>106</v>
      </c>
      <c r="B65" s="89" t="s">
        <v>107</v>
      </c>
      <c r="C65" s="122"/>
      <c r="D65" s="118"/>
      <c r="E65" s="118"/>
      <c r="F65" s="111">
        <v>2</v>
      </c>
      <c r="G65" s="119"/>
      <c r="H65" s="120"/>
      <c r="I65" s="110"/>
      <c r="J65" s="110"/>
      <c r="K65" s="110"/>
      <c r="L65" s="110"/>
      <c r="M65" s="110">
        <v>2</v>
      </c>
      <c r="N65" s="121"/>
      <c r="O65" s="96">
        <f t="shared" si="8"/>
        <v>2</v>
      </c>
      <c r="P65" s="20">
        <f t="shared" si="9"/>
        <v>1</v>
      </c>
      <c r="Q65" s="97">
        <f t="shared" si="10"/>
        <v>1.2999999999999998</v>
      </c>
      <c r="R65" s="98">
        <f t="shared" si="5"/>
        <v>0.32499999999999996</v>
      </c>
      <c r="S65" s="99">
        <f t="shared" si="11"/>
        <v>2</v>
      </c>
      <c r="T65" s="97">
        <f t="shared" si="12"/>
        <v>1</v>
      </c>
      <c r="U65" s="98">
        <f t="shared" si="6"/>
        <v>0.16666666666666666</v>
      </c>
      <c r="V65" s="85">
        <f t="shared" si="7"/>
        <v>-8.3333333333333592E-3</v>
      </c>
    </row>
    <row r="66" spans="1:22" x14ac:dyDescent="0.25">
      <c r="A66" s="88" t="s">
        <v>108</v>
      </c>
      <c r="B66" s="89" t="s">
        <v>109</v>
      </c>
      <c r="C66" s="117">
        <v>3</v>
      </c>
      <c r="D66" s="118"/>
      <c r="E66" s="118"/>
      <c r="F66" s="112"/>
      <c r="G66" s="119"/>
      <c r="H66" s="120">
        <v>1</v>
      </c>
      <c r="I66" s="110">
        <v>1</v>
      </c>
      <c r="J66" s="110"/>
      <c r="K66" s="110"/>
      <c r="L66" s="110"/>
      <c r="M66" s="110"/>
      <c r="N66" s="121"/>
      <c r="O66" s="96">
        <f t="shared" si="8"/>
        <v>3</v>
      </c>
      <c r="P66" s="20">
        <f t="shared" si="9"/>
        <v>1</v>
      </c>
      <c r="Q66" s="97">
        <f t="shared" si="10"/>
        <v>1.2999999999999998</v>
      </c>
      <c r="R66" s="98">
        <f t="shared" si="5"/>
        <v>0.48749999999999993</v>
      </c>
      <c r="S66" s="99">
        <f t="shared" si="11"/>
        <v>2</v>
      </c>
      <c r="T66" s="97">
        <f t="shared" si="12"/>
        <v>2</v>
      </c>
      <c r="U66" s="98">
        <f t="shared" si="6"/>
        <v>0.16666666666666666</v>
      </c>
      <c r="V66" s="85">
        <f t="shared" si="7"/>
        <v>0.15416666666666662</v>
      </c>
    </row>
    <row r="67" spans="1:22" x14ac:dyDescent="0.25">
      <c r="A67" s="88" t="s">
        <v>110</v>
      </c>
      <c r="B67" s="89" t="s">
        <v>354</v>
      </c>
      <c r="C67" s="122"/>
      <c r="D67" s="118"/>
      <c r="E67" s="118"/>
      <c r="F67" s="111">
        <v>3</v>
      </c>
      <c r="G67" s="119">
        <v>1</v>
      </c>
      <c r="H67" s="120"/>
      <c r="I67" s="110"/>
      <c r="J67" s="110"/>
      <c r="K67" s="110"/>
      <c r="L67" s="110"/>
      <c r="M67" s="110">
        <v>1</v>
      </c>
      <c r="N67" s="121"/>
      <c r="O67" s="96">
        <f t="shared" si="8"/>
        <v>3</v>
      </c>
      <c r="P67" s="20">
        <f t="shared" si="9"/>
        <v>1</v>
      </c>
      <c r="Q67" s="97">
        <f t="shared" si="10"/>
        <v>1.4</v>
      </c>
      <c r="R67" s="98">
        <f t="shared" si="5"/>
        <v>0.52499999999999991</v>
      </c>
      <c r="S67" s="99">
        <f t="shared" si="11"/>
        <v>1</v>
      </c>
      <c r="T67" s="97">
        <f t="shared" si="12"/>
        <v>1</v>
      </c>
      <c r="U67" s="98">
        <f t="shared" si="6"/>
        <v>8.3333333333333329E-2</v>
      </c>
      <c r="V67" s="85">
        <f t="shared" si="7"/>
        <v>0.35833333333333328</v>
      </c>
    </row>
    <row r="68" spans="1:22" x14ac:dyDescent="0.25">
      <c r="A68" s="88" t="s">
        <v>111</v>
      </c>
      <c r="B68" s="89" t="s">
        <v>846</v>
      </c>
      <c r="C68" s="117">
        <v>3</v>
      </c>
      <c r="D68" s="118"/>
      <c r="E68" s="118"/>
      <c r="F68" s="112"/>
      <c r="G68" s="119"/>
      <c r="H68" s="120">
        <v>1</v>
      </c>
      <c r="I68" s="110">
        <v>1</v>
      </c>
      <c r="J68" s="110">
        <v>1</v>
      </c>
      <c r="K68" s="110"/>
      <c r="L68" s="110"/>
      <c r="M68" s="110"/>
      <c r="N68" s="121"/>
      <c r="O68" s="96">
        <f t="shared" si="8"/>
        <v>3</v>
      </c>
      <c r="P68" s="20">
        <f t="shared" si="9"/>
        <v>1</v>
      </c>
      <c r="Q68" s="97">
        <f t="shared" si="10"/>
        <v>1.2999999999999998</v>
      </c>
      <c r="R68" s="98">
        <f t="shared" si="5"/>
        <v>0.48749999999999993</v>
      </c>
      <c r="S68" s="99">
        <f t="shared" si="11"/>
        <v>3</v>
      </c>
      <c r="T68" s="97">
        <f t="shared" si="12"/>
        <v>3</v>
      </c>
      <c r="U68" s="98">
        <f t="shared" si="6"/>
        <v>0.25</v>
      </c>
      <c r="V68" s="85">
        <f t="shared" si="7"/>
        <v>-1.2500000000000067E-2</v>
      </c>
    </row>
    <row r="69" spans="1:22" x14ac:dyDescent="0.25">
      <c r="A69" s="88" t="s">
        <v>112</v>
      </c>
      <c r="B69" s="89" t="s">
        <v>1038</v>
      </c>
      <c r="C69" s="122">
        <v>1</v>
      </c>
      <c r="D69" s="118"/>
      <c r="E69" s="118"/>
      <c r="F69" s="111">
        <v>2</v>
      </c>
      <c r="G69" s="119">
        <v>1</v>
      </c>
      <c r="H69" s="120"/>
      <c r="I69" s="110"/>
      <c r="J69" s="110"/>
      <c r="K69" s="110"/>
      <c r="L69" s="110"/>
      <c r="M69" s="110">
        <v>2</v>
      </c>
      <c r="N69" s="121">
        <v>1</v>
      </c>
      <c r="O69" s="96">
        <f t="shared" si="8"/>
        <v>3</v>
      </c>
      <c r="P69" s="20">
        <f t="shared" si="9"/>
        <v>2</v>
      </c>
      <c r="Q69" s="97">
        <f t="shared" si="10"/>
        <v>1.3</v>
      </c>
      <c r="R69" s="98">
        <f t="shared" si="5"/>
        <v>0.48750000000000004</v>
      </c>
      <c r="S69" s="99">
        <f t="shared" si="11"/>
        <v>3</v>
      </c>
      <c r="T69" s="97">
        <f t="shared" si="12"/>
        <v>2</v>
      </c>
      <c r="U69" s="98">
        <f t="shared" si="6"/>
        <v>0.25</v>
      </c>
      <c r="V69" s="85">
        <f t="shared" si="7"/>
        <v>-1.2499999999999956E-2</v>
      </c>
    </row>
    <row r="70" spans="1:22" x14ac:dyDescent="0.25">
      <c r="A70" s="88" t="s">
        <v>113</v>
      </c>
      <c r="B70" s="89" t="s">
        <v>345</v>
      </c>
      <c r="C70" s="117">
        <v>2</v>
      </c>
      <c r="D70" s="118"/>
      <c r="E70" s="118"/>
      <c r="F70" s="112"/>
      <c r="G70" s="119">
        <v>1</v>
      </c>
      <c r="H70" s="120"/>
      <c r="I70" s="110"/>
      <c r="J70" s="110"/>
      <c r="K70" s="110">
        <v>2</v>
      </c>
      <c r="L70" s="110"/>
      <c r="M70" s="110"/>
      <c r="N70" s="121"/>
      <c r="O70" s="96">
        <f t="shared" si="8"/>
        <v>2</v>
      </c>
      <c r="P70" s="20">
        <f t="shared" si="9"/>
        <v>1</v>
      </c>
      <c r="Q70" s="97">
        <f t="shared" si="10"/>
        <v>1.4</v>
      </c>
      <c r="R70" s="98">
        <f t="shared" si="5"/>
        <v>0.35</v>
      </c>
      <c r="S70" s="99">
        <f t="shared" si="11"/>
        <v>2</v>
      </c>
      <c r="T70" s="97">
        <f t="shared" si="12"/>
        <v>1</v>
      </c>
      <c r="U70" s="98">
        <f t="shared" si="6"/>
        <v>0.16666666666666666</v>
      </c>
      <c r="V70" s="85">
        <f t="shared" si="7"/>
        <v>1.6666666666666663E-2</v>
      </c>
    </row>
    <row r="71" spans="1:22" x14ac:dyDescent="0.25">
      <c r="A71" s="88" t="s">
        <v>114</v>
      </c>
      <c r="B71" s="89" t="s">
        <v>346</v>
      </c>
      <c r="C71" s="122"/>
      <c r="D71" s="118"/>
      <c r="E71" s="118"/>
      <c r="F71" s="111">
        <v>2</v>
      </c>
      <c r="G71" s="119">
        <v>1</v>
      </c>
      <c r="H71" s="120"/>
      <c r="I71" s="110"/>
      <c r="J71" s="110"/>
      <c r="K71" s="110"/>
      <c r="L71" s="110"/>
      <c r="M71" s="110">
        <v>1</v>
      </c>
      <c r="N71" s="121">
        <v>2</v>
      </c>
      <c r="O71" s="96">
        <f t="shared" ref="O71:O102" si="13">SUM(C71:F71)</f>
        <v>2</v>
      </c>
      <c r="P71" s="20">
        <f t="shared" ref="P71:P102" si="14">COUNT(C71:F71)</f>
        <v>1</v>
      </c>
      <c r="Q71" s="97">
        <f t="shared" ref="Q71:Q102" si="15">1.4-(P71/10)+(G71/10)</f>
        <v>1.4</v>
      </c>
      <c r="R71" s="98">
        <f t="shared" si="5"/>
        <v>0.35</v>
      </c>
      <c r="S71" s="99">
        <f t="shared" ref="S71:S102" si="16">SUM(H71:N71)</f>
        <v>3</v>
      </c>
      <c r="T71" s="97">
        <f t="shared" ref="T71:T102" si="17">COUNT(H71:N71)</f>
        <v>2</v>
      </c>
      <c r="U71" s="98">
        <f t="shared" si="6"/>
        <v>0.25</v>
      </c>
      <c r="V71" s="85">
        <f t="shared" si="7"/>
        <v>-0.15000000000000002</v>
      </c>
    </row>
    <row r="72" spans="1:22" x14ac:dyDescent="0.25">
      <c r="A72" s="88" t="s">
        <v>115</v>
      </c>
      <c r="B72" s="89" t="s">
        <v>342</v>
      </c>
      <c r="C72" s="122"/>
      <c r="D72" s="118">
        <v>1</v>
      </c>
      <c r="E72" s="118"/>
      <c r="F72" s="111">
        <v>2</v>
      </c>
      <c r="G72" s="119">
        <v>1</v>
      </c>
      <c r="H72" s="120"/>
      <c r="I72" s="110"/>
      <c r="J72" s="110"/>
      <c r="K72" s="110">
        <v>2</v>
      </c>
      <c r="L72" s="110">
        <v>1</v>
      </c>
      <c r="M72" s="110"/>
      <c r="N72" s="121">
        <v>1</v>
      </c>
      <c r="O72" s="96">
        <f t="shared" si="13"/>
        <v>3</v>
      </c>
      <c r="P72" s="20">
        <f t="shared" si="14"/>
        <v>2</v>
      </c>
      <c r="Q72" s="97">
        <f t="shared" si="15"/>
        <v>1.3</v>
      </c>
      <c r="R72" s="98">
        <f t="shared" ref="R72:R133" si="18">O72/8*Q72</f>
        <v>0.48750000000000004</v>
      </c>
      <c r="S72" s="99">
        <f t="shared" si="16"/>
        <v>4</v>
      </c>
      <c r="T72" s="97">
        <f t="shared" si="17"/>
        <v>3</v>
      </c>
      <c r="U72" s="98">
        <f t="shared" ref="U72:U133" si="19">S72/12</f>
        <v>0.33333333333333331</v>
      </c>
      <c r="V72" s="85">
        <f t="shared" ref="V72:V133" si="20">R72-(U72*2)</f>
        <v>-0.17916666666666659</v>
      </c>
    </row>
    <row r="73" spans="1:22" x14ac:dyDescent="0.25">
      <c r="A73" s="88" t="s">
        <v>116</v>
      </c>
      <c r="B73" s="89" t="s">
        <v>852</v>
      </c>
      <c r="C73" s="117">
        <v>2</v>
      </c>
      <c r="D73" s="118">
        <v>1</v>
      </c>
      <c r="E73" s="118">
        <v>2</v>
      </c>
      <c r="F73" s="112"/>
      <c r="G73" s="119">
        <v>2</v>
      </c>
      <c r="H73" s="120">
        <v>1</v>
      </c>
      <c r="I73" s="110">
        <v>1</v>
      </c>
      <c r="J73" s="110"/>
      <c r="K73" s="110"/>
      <c r="L73" s="110"/>
      <c r="M73" s="110"/>
      <c r="N73" s="121">
        <v>2</v>
      </c>
      <c r="O73" s="96">
        <f t="shared" si="13"/>
        <v>5</v>
      </c>
      <c r="P73" s="20">
        <f t="shared" si="14"/>
        <v>3</v>
      </c>
      <c r="Q73" s="97">
        <f t="shared" si="15"/>
        <v>1.2999999999999998</v>
      </c>
      <c r="R73" s="98">
        <f t="shared" si="18"/>
        <v>0.81249999999999989</v>
      </c>
      <c r="S73" s="99">
        <f t="shared" si="16"/>
        <v>4</v>
      </c>
      <c r="T73" s="97">
        <f t="shared" si="17"/>
        <v>3</v>
      </c>
      <c r="U73" s="98">
        <f t="shared" si="19"/>
        <v>0.33333333333333331</v>
      </c>
      <c r="V73" s="85">
        <f t="shared" si="20"/>
        <v>0.14583333333333326</v>
      </c>
    </row>
    <row r="74" spans="1:22" x14ac:dyDescent="0.25">
      <c r="A74" s="88" t="s">
        <v>117</v>
      </c>
      <c r="B74" s="89" t="s">
        <v>118</v>
      </c>
      <c r="C74" s="117">
        <v>2</v>
      </c>
      <c r="D74" s="118"/>
      <c r="E74" s="118"/>
      <c r="F74" s="112"/>
      <c r="G74" s="119"/>
      <c r="H74" s="120">
        <v>2</v>
      </c>
      <c r="I74" s="110">
        <v>1</v>
      </c>
      <c r="J74" s="110"/>
      <c r="K74" s="110"/>
      <c r="L74" s="110"/>
      <c r="M74" s="110"/>
      <c r="N74" s="121"/>
      <c r="O74" s="96">
        <f t="shared" si="13"/>
        <v>2</v>
      </c>
      <c r="P74" s="20">
        <f t="shared" si="14"/>
        <v>1</v>
      </c>
      <c r="Q74" s="97">
        <f t="shared" si="15"/>
        <v>1.2999999999999998</v>
      </c>
      <c r="R74" s="98">
        <f t="shared" si="18"/>
        <v>0.32499999999999996</v>
      </c>
      <c r="S74" s="99">
        <f t="shared" si="16"/>
        <v>3</v>
      </c>
      <c r="T74" s="97">
        <f t="shared" si="17"/>
        <v>2</v>
      </c>
      <c r="U74" s="98">
        <f t="shared" si="19"/>
        <v>0.25</v>
      </c>
      <c r="V74" s="85">
        <f t="shared" si="20"/>
        <v>-0.17500000000000004</v>
      </c>
    </row>
    <row r="75" spans="1:22" x14ac:dyDescent="0.25">
      <c r="A75" s="88" t="s">
        <v>119</v>
      </c>
      <c r="B75" s="89" t="s">
        <v>349</v>
      </c>
      <c r="C75" s="122"/>
      <c r="D75" s="118"/>
      <c r="E75" s="118"/>
      <c r="F75" s="111">
        <v>2</v>
      </c>
      <c r="G75" s="119">
        <v>2</v>
      </c>
      <c r="H75" s="120"/>
      <c r="I75" s="110"/>
      <c r="J75" s="110"/>
      <c r="K75" s="110"/>
      <c r="L75" s="110"/>
      <c r="M75" s="110">
        <v>2</v>
      </c>
      <c r="N75" s="121">
        <v>1</v>
      </c>
      <c r="O75" s="96">
        <f t="shared" si="13"/>
        <v>2</v>
      </c>
      <c r="P75" s="20">
        <f t="shared" si="14"/>
        <v>1</v>
      </c>
      <c r="Q75" s="97">
        <f t="shared" si="15"/>
        <v>1.4999999999999998</v>
      </c>
      <c r="R75" s="98">
        <f t="shared" si="18"/>
        <v>0.37499999999999994</v>
      </c>
      <c r="S75" s="99">
        <f t="shared" si="16"/>
        <v>3</v>
      </c>
      <c r="T75" s="97">
        <f t="shared" si="17"/>
        <v>2</v>
      </c>
      <c r="U75" s="98">
        <f t="shared" si="19"/>
        <v>0.25</v>
      </c>
      <c r="V75" s="85">
        <f t="shared" si="20"/>
        <v>-0.12500000000000006</v>
      </c>
    </row>
    <row r="76" spans="1:22" x14ac:dyDescent="0.25">
      <c r="A76" s="88" t="s">
        <v>120</v>
      </c>
      <c r="B76" s="89" t="s">
        <v>121</v>
      </c>
      <c r="C76" s="122"/>
      <c r="D76" s="118"/>
      <c r="E76" s="118"/>
      <c r="F76" s="111">
        <v>2</v>
      </c>
      <c r="G76" s="119">
        <v>2</v>
      </c>
      <c r="H76" s="120"/>
      <c r="I76" s="110"/>
      <c r="J76" s="110"/>
      <c r="K76" s="110"/>
      <c r="L76" s="110">
        <v>1</v>
      </c>
      <c r="M76" s="110">
        <v>2</v>
      </c>
      <c r="N76" s="121">
        <v>1</v>
      </c>
      <c r="O76" s="96">
        <f t="shared" si="13"/>
        <v>2</v>
      </c>
      <c r="P76" s="20">
        <f t="shared" si="14"/>
        <v>1</v>
      </c>
      <c r="Q76" s="97">
        <f t="shared" si="15"/>
        <v>1.4999999999999998</v>
      </c>
      <c r="R76" s="98">
        <f t="shared" si="18"/>
        <v>0.37499999999999994</v>
      </c>
      <c r="S76" s="99">
        <f t="shared" si="16"/>
        <v>4</v>
      </c>
      <c r="T76" s="97">
        <f t="shared" si="17"/>
        <v>3</v>
      </c>
      <c r="U76" s="98">
        <f t="shared" si="19"/>
        <v>0.33333333333333331</v>
      </c>
      <c r="V76" s="85">
        <f t="shared" si="20"/>
        <v>-0.29166666666666669</v>
      </c>
    </row>
    <row r="77" spans="1:22" x14ac:dyDescent="0.25">
      <c r="A77" s="88" t="s">
        <v>122</v>
      </c>
      <c r="B77" s="89" t="s">
        <v>358</v>
      </c>
      <c r="C77" s="122"/>
      <c r="D77" s="118"/>
      <c r="E77" s="118"/>
      <c r="F77" s="111">
        <v>3</v>
      </c>
      <c r="G77" s="119">
        <v>1</v>
      </c>
      <c r="H77" s="120"/>
      <c r="I77" s="110"/>
      <c r="J77" s="110"/>
      <c r="K77" s="110"/>
      <c r="L77" s="110"/>
      <c r="M77" s="110">
        <v>1</v>
      </c>
      <c r="N77" s="121">
        <v>1</v>
      </c>
      <c r="O77" s="96">
        <f t="shared" si="13"/>
        <v>3</v>
      </c>
      <c r="P77" s="20">
        <f t="shared" si="14"/>
        <v>1</v>
      </c>
      <c r="Q77" s="97">
        <f t="shared" si="15"/>
        <v>1.4</v>
      </c>
      <c r="R77" s="98">
        <f t="shared" si="18"/>
        <v>0.52499999999999991</v>
      </c>
      <c r="S77" s="99">
        <f t="shared" si="16"/>
        <v>2</v>
      </c>
      <c r="T77" s="97">
        <f t="shared" si="17"/>
        <v>2</v>
      </c>
      <c r="U77" s="98">
        <f t="shared" si="19"/>
        <v>0.16666666666666666</v>
      </c>
      <c r="V77" s="85">
        <f t="shared" si="20"/>
        <v>0.1916666666666666</v>
      </c>
    </row>
    <row r="78" spans="1:22" x14ac:dyDescent="0.25">
      <c r="A78" s="88" t="s">
        <v>123</v>
      </c>
      <c r="B78" s="89" t="s">
        <v>1048</v>
      </c>
      <c r="C78" s="117">
        <v>2</v>
      </c>
      <c r="D78" s="118"/>
      <c r="E78" s="118"/>
      <c r="F78" s="112">
        <v>2</v>
      </c>
      <c r="G78" s="119">
        <v>2</v>
      </c>
      <c r="H78" s="120"/>
      <c r="I78" s="110">
        <v>1</v>
      </c>
      <c r="J78" s="110"/>
      <c r="K78" s="110">
        <v>1</v>
      </c>
      <c r="L78" s="110">
        <v>1</v>
      </c>
      <c r="M78" s="110"/>
      <c r="N78" s="121">
        <v>1</v>
      </c>
      <c r="O78" s="96">
        <f t="shared" si="13"/>
        <v>4</v>
      </c>
      <c r="P78" s="20">
        <f t="shared" si="14"/>
        <v>2</v>
      </c>
      <c r="Q78" s="97">
        <f t="shared" si="15"/>
        <v>1.4</v>
      </c>
      <c r="R78" s="98">
        <f t="shared" si="18"/>
        <v>0.7</v>
      </c>
      <c r="S78" s="99">
        <f t="shared" si="16"/>
        <v>4</v>
      </c>
      <c r="T78" s="97">
        <f t="shared" si="17"/>
        <v>4</v>
      </c>
      <c r="U78" s="98">
        <f t="shared" si="19"/>
        <v>0.33333333333333331</v>
      </c>
      <c r="V78" s="85">
        <f t="shared" si="20"/>
        <v>3.3333333333333326E-2</v>
      </c>
    </row>
    <row r="79" spans="1:22" x14ac:dyDescent="0.25">
      <c r="A79" s="88" t="s">
        <v>124</v>
      </c>
      <c r="B79" s="89" t="s">
        <v>343</v>
      </c>
      <c r="C79" s="117">
        <v>3</v>
      </c>
      <c r="D79" s="118"/>
      <c r="E79" s="118"/>
      <c r="F79" s="112"/>
      <c r="G79" s="119">
        <v>1</v>
      </c>
      <c r="H79" s="120">
        <v>1</v>
      </c>
      <c r="I79" s="110"/>
      <c r="J79" s="110"/>
      <c r="K79" s="110">
        <v>1</v>
      </c>
      <c r="L79" s="110"/>
      <c r="M79" s="110"/>
      <c r="N79" s="121">
        <v>1</v>
      </c>
      <c r="O79" s="96">
        <f t="shared" si="13"/>
        <v>3</v>
      </c>
      <c r="P79" s="20">
        <f t="shared" si="14"/>
        <v>1</v>
      </c>
      <c r="Q79" s="97">
        <f t="shared" si="15"/>
        <v>1.4</v>
      </c>
      <c r="R79" s="98">
        <f t="shared" si="18"/>
        <v>0.52499999999999991</v>
      </c>
      <c r="S79" s="99">
        <f t="shared" si="16"/>
        <v>3</v>
      </c>
      <c r="T79" s="97">
        <f t="shared" si="17"/>
        <v>3</v>
      </c>
      <c r="U79" s="98">
        <f t="shared" si="19"/>
        <v>0.25</v>
      </c>
      <c r="V79" s="85">
        <f t="shared" si="20"/>
        <v>2.4999999999999911E-2</v>
      </c>
    </row>
    <row r="80" spans="1:22" x14ac:dyDescent="0.25">
      <c r="A80" s="88" t="s">
        <v>125</v>
      </c>
      <c r="B80" s="89" t="s">
        <v>126</v>
      </c>
      <c r="C80" s="117">
        <v>2</v>
      </c>
      <c r="D80" s="118">
        <v>1</v>
      </c>
      <c r="E80" s="118"/>
      <c r="F80" s="112">
        <v>1</v>
      </c>
      <c r="G80" s="119">
        <v>2</v>
      </c>
      <c r="H80" s="120"/>
      <c r="I80" s="110">
        <v>1</v>
      </c>
      <c r="J80" s="110">
        <v>1</v>
      </c>
      <c r="K80" s="110">
        <v>1</v>
      </c>
      <c r="L80" s="110"/>
      <c r="M80" s="110"/>
      <c r="N80" s="121">
        <v>1</v>
      </c>
      <c r="O80" s="96">
        <f t="shared" si="13"/>
        <v>4</v>
      </c>
      <c r="P80" s="20">
        <f t="shared" si="14"/>
        <v>3</v>
      </c>
      <c r="Q80" s="97">
        <f t="shared" si="15"/>
        <v>1.2999999999999998</v>
      </c>
      <c r="R80" s="98">
        <f t="shared" si="18"/>
        <v>0.64999999999999991</v>
      </c>
      <c r="S80" s="99">
        <f t="shared" si="16"/>
        <v>4</v>
      </c>
      <c r="T80" s="97">
        <f t="shared" si="17"/>
        <v>4</v>
      </c>
      <c r="U80" s="98">
        <f t="shared" si="19"/>
        <v>0.33333333333333331</v>
      </c>
      <c r="V80" s="85">
        <f t="shared" si="20"/>
        <v>-1.6666666666666718E-2</v>
      </c>
    </row>
    <row r="81" spans="1:22" x14ac:dyDescent="0.25">
      <c r="A81" s="88" t="s">
        <v>127</v>
      </c>
      <c r="B81" s="89" t="s">
        <v>841</v>
      </c>
      <c r="C81" s="117">
        <v>2</v>
      </c>
      <c r="D81" s="118">
        <v>1</v>
      </c>
      <c r="E81" s="118"/>
      <c r="F81" s="112"/>
      <c r="G81" s="119">
        <v>2</v>
      </c>
      <c r="H81" s="120">
        <v>1</v>
      </c>
      <c r="I81" s="110"/>
      <c r="J81" s="110"/>
      <c r="K81" s="110"/>
      <c r="L81" s="110"/>
      <c r="M81" s="110"/>
      <c r="N81" s="121">
        <v>1</v>
      </c>
      <c r="O81" s="96">
        <f t="shared" si="13"/>
        <v>3</v>
      </c>
      <c r="P81" s="20">
        <f t="shared" si="14"/>
        <v>2</v>
      </c>
      <c r="Q81" s="97">
        <f t="shared" si="15"/>
        <v>1.4</v>
      </c>
      <c r="R81" s="98">
        <f t="shared" si="18"/>
        <v>0.52499999999999991</v>
      </c>
      <c r="S81" s="99">
        <f t="shared" si="16"/>
        <v>2</v>
      </c>
      <c r="T81" s="97">
        <f t="shared" si="17"/>
        <v>2</v>
      </c>
      <c r="U81" s="98">
        <f t="shared" si="19"/>
        <v>0.16666666666666666</v>
      </c>
      <c r="V81" s="85">
        <f t="shared" si="20"/>
        <v>0.1916666666666666</v>
      </c>
    </row>
    <row r="82" spans="1:22" x14ac:dyDescent="0.25">
      <c r="A82" s="88" t="s">
        <v>128</v>
      </c>
      <c r="B82" s="89" t="s">
        <v>350</v>
      </c>
      <c r="C82" s="117">
        <v>2</v>
      </c>
      <c r="D82" s="118"/>
      <c r="E82" s="118"/>
      <c r="F82" s="112"/>
      <c r="G82" s="119">
        <v>1</v>
      </c>
      <c r="H82" s="120"/>
      <c r="I82" s="110"/>
      <c r="J82" s="110">
        <v>2</v>
      </c>
      <c r="K82" s="110">
        <v>1</v>
      </c>
      <c r="L82" s="110"/>
      <c r="M82" s="110"/>
      <c r="N82" s="121"/>
      <c r="O82" s="96">
        <f t="shared" si="13"/>
        <v>2</v>
      </c>
      <c r="P82" s="20">
        <f t="shared" si="14"/>
        <v>1</v>
      </c>
      <c r="Q82" s="97">
        <f t="shared" si="15"/>
        <v>1.4</v>
      </c>
      <c r="R82" s="98">
        <f t="shared" si="18"/>
        <v>0.35</v>
      </c>
      <c r="S82" s="99">
        <f t="shared" si="16"/>
        <v>3</v>
      </c>
      <c r="T82" s="97">
        <f t="shared" si="17"/>
        <v>2</v>
      </c>
      <c r="U82" s="98">
        <f t="shared" si="19"/>
        <v>0.25</v>
      </c>
      <c r="V82" s="85">
        <f t="shared" si="20"/>
        <v>-0.15000000000000002</v>
      </c>
    </row>
    <row r="83" spans="1:22" x14ac:dyDescent="0.25">
      <c r="A83" s="88" t="s">
        <v>129</v>
      </c>
      <c r="B83" s="89" t="s">
        <v>858</v>
      </c>
      <c r="C83" s="117">
        <v>2</v>
      </c>
      <c r="D83" s="118"/>
      <c r="E83" s="118"/>
      <c r="F83" s="112"/>
      <c r="G83" s="119"/>
      <c r="H83" s="120"/>
      <c r="I83" s="110"/>
      <c r="J83" s="110">
        <v>2</v>
      </c>
      <c r="K83" s="110">
        <v>1</v>
      </c>
      <c r="L83" s="110"/>
      <c r="M83" s="110"/>
      <c r="N83" s="121"/>
      <c r="O83" s="96">
        <f t="shared" si="13"/>
        <v>2</v>
      </c>
      <c r="P83" s="20">
        <f t="shared" si="14"/>
        <v>1</v>
      </c>
      <c r="Q83" s="97">
        <f t="shared" si="15"/>
        <v>1.2999999999999998</v>
      </c>
      <c r="R83" s="98">
        <f t="shared" si="18"/>
        <v>0.32499999999999996</v>
      </c>
      <c r="S83" s="99">
        <f t="shared" si="16"/>
        <v>3</v>
      </c>
      <c r="T83" s="97">
        <f t="shared" si="17"/>
        <v>2</v>
      </c>
      <c r="U83" s="98">
        <f t="shared" si="19"/>
        <v>0.25</v>
      </c>
      <c r="V83" s="85">
        <f t="shared" si="20"/>
        <v>-0.17500000000000004</v>
      </c>
    </row>
    <row r="84" spans="1:22" x14ac:dyDescent="0.25">
      <c r="A84" s="88" t="s">
        <v>131</v>
      </c>
      <c r="B84" s="89" t="s">
        <v>132</v>
      </c>
      <c r="C84" s="117">
        <v>2</v>
      </c>
      <c r="D84" s="118"/>
      <c r="E84" s="118"/>
      <c r="F84" s="112">
        <v>1</v>
      </c>
      <c r="G84" s="119">
        <v>1</v>
      </c>
      <c r="H84" s="120">
        <v>2</v>
      </c>
      <c r="I84" s="110"/>
      <c r="J84" s="110"/>
      <c r="K84" s="110">
        <v>1</v>
      </c>
      <c r="L84" s="110"/>
      <c r="M84" s="110">
        <v>1</v>
      </c>
      <c r="N84" s="121">
        <v>1</v>
      </c>
      <c r="O84" s="96">
        <f t="shared" si="13"/>
        <v>3</v>
      </c>
      <c r="P84" s="20">
        <f t="shared" si="14"/>
        <v>2</v>
      </c>
      <c r="Q84" s="97">
        <f t="shared" si="15"/>
        <v>1.3</v>
      </c>
      <c r="R84" s="98">
        <f t="shared" si="18"/>
        <v>0.48750000000000004</v>
      </c>
      <c r="S84" s="99">
        <f t="shared" si="16"/>
        <v>5</v>
      </c>
      <c r="T84" s="97">
        <f t="shared" si="17"/>
        <v>4</v>
      </c>
      <c r="U84" s="98">
        <f t="shared" si="19"/>
        <v>0.41666666666666669</v>
      </c>
      <c r="V84" s="85">
        <f t="shared" si="20"/>
        <v>-0.34583333333333333</v>
      </c>
    </row>
    <row r="85" spans="1:22" x14ac:dyDescent="0.25">
      <c r="A85" s="88" t="s">
        <v>133</v>
      </c>
      <c r="B85" s="89" t="s">
        <v>356</v>
      </c>
      <c r="C85" s="117">
        <v>3</v>
      </c>
      <c r="D85" s="118"/>
      <c r="E85" s="118">
        <v>1</v>
      </c>
      <c r="F85" s="112"/>
      <c r="G85" s="119">
        <v>1</v>
      </c>
      <c r="H85" s="120"/>
      <c r="I85" s="110">
        <v>1</v>
      </c>
      <c r="J85" s="110"/>
      <c r="K85" s="110"/>
      <c r="L85" s="110"/>
      <c r="M85" s="110"/>
      <c r="N85" s="121">
        <v>1</v>
      </c>
      <c r="O85" s="96">
        <f t="shared" si="13"/>
        <v>4</v>
      </c>
      <c r="P85" s="20">
        <f t="shared" si="14"/>
        <v>2</v>
      </c>
      <c r="Q85" s="97">
        <f t="shared" si="15"/>
        <v>1.3</v>
      </c>
      <c r="R85" s="98">
        <f t="shared" si="18"/>
        <v>0.65</v>
      </c>
      <c r="S85" s="99">
        <f t="shared" si="16"/>
        <v>2</v>
      </c>
      <c r="T85" s="97">
        <f t="shared" si="17"/>
        <v>2</v>
      </c>
      <c r="U85" s="98">
        <f t="shared" si="19"/>
        <v>0.16666666666666666</v>
      </c>
      <c r="V85" s="85">
        <f t="shared" si="20"/>
        <v>0.31666666666666671</v>
      </c>
    </row>
    <row r="86" spans="1:22" x14ac:dyDescent="0.25">
      <c r="A86" s="88" t="s">
        <v>134</v>
      </c>
      <c r="B86" s="89" t="s">
        <v>348</v>
      </c>
      <c r="C86" s="117">
        <v>2</v>
      </c>
      <c r="D86" s="118">
        <v>1</v>
      </c>
      <c r="E86" s="118"/>
      <c r="F86" s="112"/>
      <c r="G86" s="119"/>
      <c r="H86" s="120"/>
      <c r="I86" s="110">
        <v>2</v>
      </c>
      <c r="J86" s="110"/>
      <c r="K86" s="110">
        <v>1</v>
      </c>
      <c r="L86" s="110"/>
      <c r="M86" s="110"/>
      <c r="N86" s="121"/>
      <c r="O86" s="96">
        <f t="shared" si="13"/>
        <v>3</v>
      </c>
      <c r="P86" s="20">
        <f t="shared" si="14"/>
        <v>2</v>
      </c>
      <c r="Q86" s="97">
        <f t="shared" si="15"/>
        <v>1.2</v>
      </c>
      <c r="R86" s="98">
        <f t="shared" si="18"/>
        <v>0.44999999999999996</v>
      </c>
      <c r="S86" s="99">
        <f t="shared" si="16"/>
        <v>3</v>
      </c>
      <c r="T86" s="97">
        <f t="shared" si="17"/>
        <v>2</v>
      </c>
      <c r="U86" s="98">
        <f t="shared" si="19"/>
        <v>0.25</v>
      </c>
      <c r="V86" s="85">
        <f t="shared" si="20"/>
        <v>-5.0000000000000044E-2</v>
      </c>
    </row>
    <row r="87" spans="1:22" x14ac:dyDescent="0.25">
      <c r="A87" s="88" t="s">
        <v>135</v>
      </c>
      <c r="B87" s="89" t="s">
        <v>136</v>
      </c>
      <c r="C87" s="122"/>
      <c r="D87" s="118"/>
      <c r="E87" s="118"/>
      <c r="F87" s="111">
        <v>2</v>
      </c>
      <c r="G87" s="119">
        <v>1</v>
      </c>
      <c r="H87" s="120"/>
      <c r="I87" s="110"/>
      <c r="J87" s="110"/>
      <c r="K87" s="110"/>
      <c r="L87" s="110">
        <v>1</v>
      </c>
      <c r="M87" s="110">
        <v>2</v>
      </c>
      <c r="N87" s="121"/>
      <c r="O87" s="96">
        <f t="shared" si="13"/>
        <v>2</v>
      </c>
      <c r="P87" s="20">
        <f t="shared" si="14"/>
        <v>1</v>
      </c>
      <c r="Q87" s="97">
        <f t="shared" si="15"/>
        <v>1.4</v>
      </c>
      <c r="R87" s="98">
        <f t="shared" si="18"/>
        <v>0.35</v>
      </c>
      <c r="S87" s="99">
        <f t="shared" si="16"/>
        <v>3</v>
      </c>
      <c r="T87" s="97">
        <f t="shared" si="17"/>
        <v>2</v>
      </c>
      <c r="U87" s="98">
        <f t="shared" si="19"/>
        <v>0.25</v>
      </c>
      <c r="V87" s="85">
        <f t="shared" si="20"/>
        <v>-0.15000000000000002</v>
      </c>
    </row>
    <row r="88" spans="1:22" x14ac:dyDescent="0.25">
      <c r="A88" s="88" t="s">
        <v>137</v>
      </c>
      <c r="B88" s="89" t="s">
        <v>357</v>
      </c>
      <c r="C88" s="117">
        <v>2</v>
      </c>
      <c r="D88" s="118"/>
      <c r="E88" s="118"/>
      <c r="F88" s="112">
        <v>2</v>
      </c>
      <c r="G88" s="119">
        <v>2</v>
      </c>
      <c r="H88" s="120"/>
      <c r="I88" s="110"/>
      <c r="J88" s="110">
        <v>1</v>
      </c>
      <c r="K88" s="110">
        <v>2</v>
      </c>
      <c r="L88" s="110"/>
      <c r="M88" s="110"/>
      <c r="N88" s="121"/>
      <c r="O88" s="96">
        <f t="shared" si="13"/>
        <v>4</v>
      </c>
      <c r="P88" s="20">
        <f t="shared" si="14"/>
        <v>2</v>
      </c>
      <c r="Q88" s="97">
        <f t="shared" si="15"/>
        <v>1.4</v>
      </c>
      <c r="R88" s="98">
        <f t="shared" si="18"/>
        <v>0.7</v>
      </c>
      <c r="S88" s="99">
        <f t="shared" si="16"/>
        <v>3</v>
      </c>
      <c r="T88" s="97">
        <f t="shared" si="17"/>
        <v>2</v>
      </c>
      <c r="U88" s="98">
        <f t="shared" si="19"/>
        <v>0.25</v>
      </c>
      <c r="V88" s="85">
        <f t="shared" si="20"/>
        <v>0.19999999999999996</v>
      </c>
    </row>
    <row r="89" spans="1:22" x14ac:dyDescent="0.25">
      <c r="A89" s="88" t="s">
        <v>848</v>
      </c>
      <c r="B89" s="89" t="s">
        <v>859</v>
      </c>
      <c r="C89" s="117">
        <v>2</v>
      </c>
      <c r="D89" s="118"/>
      <c r="E89" s="118"/>
      <c r="F89" s="112"/>
      <c r="G89" s="119">
        <v>1</v>
      </c>
      <c r="H89" s="120">
        <v>1</v>
      </c>
      <c r="I89" s="110"/>
      <c r="J89" s="110">
        <v>2</v>
      </c>
      <c r="K89" s="110">
        <v>1</v>
      </c>
      <c r="L89" s="110"/>
      <c r="M89" s="110"/>
      <c r="N89" s="121"/>
      <c r="O89" s="96">
        <f t="shared" si="13"/>
        <v>2</v>
      </c>
      <c r="P89" s="20">
        <f t="shared" si="14"/>
        <v>1</v>
      </c>
      <c r="Q89" s="97">
        <f t="shared" si="15"/>
        <v>1.4</v>
      </c>
      <c r="R89" s="98">
        <f t="shared" si="18"/>
        <v>0.35</v>
      </c>
      <c r="S89" s="99">
        <f t="shared" si="16"/>
        <v>4</v>
      </c>
      <c r="T89" s="97">
        <f t="shared" si="17"/>
        <v>3</v>
      </c>
      <c r="U89" s="98">
        <f t="shared" si="19"/>
        <v>0.33333333333333331</v>
      </c>
      <c r="V89" s="85">
        <f t="shared" si="20"/>
        <v>-0.31666666666666665</v>
      </c>
    </row>
    <row r="90" spans="1:22" x14ac:dyDescent="0.25">
      <c r="A90" s="88" t="s">
        <v>138</v>
      </c>
      <c r="B90" s="89" t="s">
        <v>335</v>
      </c>
      <c r="C90" s="117">
        <v>2</v>
      </c>
      <c r="D90" s="118"/>
      <c r="E90" s="118"/>
      <c r="F90" s="112">
        <v>1</v>
      </c>
      <c r="G90" s="119">
        <v>2</v>
      </c>
      <c r="H90" s="120"/>
      <c r="I90" s="110"/>
      <c r="J90" s="110">
        <v>1</v>
      </c>
      <c r="K90" s="110">
        <v>2</v>
      </c>
      <c r="L90" s="110">
        <v>1</v>
      </c>
      <c r="M90" s="110">
        <v>1</v>
      </c>
      <c r="N90" s="121">
        <v>1</v>
      </c>
      <c r="O90" s="96">
        <f t="shared" si="13"/>
        <v>3</v>
      </c>
      <c r="P90" s="20">
        <f t="shared" si="14"/>
        <v>2</v>
      </c>
      <c r="Q90" s="97">
        <f t="shared" si="15"/>
        <v>1.4</v>
      </c>
      <c r="R90" s="98">
        <f t="shared" si="18"/>
        <v>0.52499999999999991</v>
      </c>
      <c r="S90" s="99">
        <f t="shared" si="16"/>
        <v>6</v>
      </c>
      <c r="T90" s="97">
        <f t="shared" si="17"/>
        <v>5</v>
      </c>
      <c r="U90" s="98">
        <f t="shared" si="19"/>
        <v>0.5</v>
      </c>
      <c r="V90" s="85">
        <f t="shared" si="20"/>
        <v>-0.47500000000000009</v>
      </c>
    </row>
    <row r="91" spans="1:22" x14ac:dyDescent="0.25">
      <c r="A91" s="88" t="s">
        <v>139</v>
      </c>
      <c r="B91" s="89" t="s">
        <v>140</v>
      </c>
      <c r="C91" s="117">
        <v>2</v>
      </c>
      <c r="D91" s="118"/>
      <c r="E91" s="118"/>
      <c r="F91" s="112"/>
      <c r="G91" s="119"/>
      <c r="H91" s="120"/>
      <c r="I91" s="110"/>
      <c r="J91" s="110">
        <v>1</v>
      </c>
      <c r="K91" s="110">
        <v>2</v>
      </c>
      <c r="L91" s="110"/>
      <c r="M91" s="110"/>
      <c r="N91" s="121"/>
      <c r="O91" s="96">
        <f t="shared" si="13"/>
        <v>2</v>
      </c>
      <c r="P91" s="20">
        <f t="shared" si="14"/>
        <v>1</v>
      </c>
      <c r="Q91" s="97">
        <f t="shared" si="15"/>
        <v>1.2999999999999998</v>
      </c>
      <c r="R91" s="98">
        <f t="shared" si="18"/>
        <v>0.32499999999999996</v>
      </c>
      <c r="S91" s="99">
        <f t="shared" si="16"/>
        <v>3</v>
      </c>
      <c r="T91" s="97">
        <f t="shared" si="17"/>
        <v>2</v>
      </c>
      <c r="U91" s="98">
        <f t="shared" si="19"/>
        <v>0.25</v>
      </c>
      <c r="V91" s="85">
        <f t="shared" si="20"/>
        <v>-0.17500000000000004</v>
      </c>
    </row>
    <row r="92" spans="1:22" x14ac:dyDescent="0.25">
      <c r="A92" s="88" t="s">
        <v>176</v>
      </c>
      <c r="B92" s="89" t="s">
        <v>1043</v>
      </c>
      <c r="C92" s="122">
        <v>1</v>
      </c>
      <c r="D92" s="118">
        <v>1</v>
      </c>
      <c r="E92" s="118"/>
      <c r="F92" s="111">
        <v>2</v>
      </c>
      <c r="G92" s="119">
        <v>2</v>
      </c>
      <c r="H92" s="120"/>
      <c r="I92" s="110">
        <v>1</v>
      </c>
      <c r="J92" s="110"/>
      <c r="K92" s="125">
        <v>2</v>
      </c>
      <c r="L92" s="110"/>
      <c r="M92" s="110">
        <v>1</v>
      </c>
      <c r="N92" s="121">
        <v>2</v>
      </c>
      <c r="O92" s="96">
        <f>SUM(C92:F92)</f>
        <v>4</v>
      </c>
      <c r="P92" s="20">
        <f>COUNT(C92:F92)</f>
        <v>3</v>
      </c>
      <c r="Q92" s="97">
        <f>1.4-(P92/10)+(G92/10)</f>
        <v>1.2999999999999998</v>
      </c>
      <c r="R92" s="98">
        <f>O92/8*Q92</f>
        <v>0.64999999999999991</v>
      </c>
      <c r="S92" s="99">
        <f>SUM(H92:N92)</f>
        <v>6</v>
      </c>
      <c r="T92" s="97">
        <f>COUNT(H92:N92)</f>
        <v>4</v>
      </c>
      <c r="U92" s="98">
        <f>S92/12</f>
        <v>0.5</v>
      </c>
      <c r="V92" s="85">
        <f>R92-(U92*2)</f>
        <v>-0.35000000000000009</v>
      </c>
    </row>
    <row r="93" spans="1:22" x14ac:dyDescent="0.25">
      <c r="A93" s="88" t="s">
        <v>110</v>
      </c>
      <c r="B93" s="89" t="s">
        <v>143</v>
      </c>
      <c r="C93" s="122"/>
      <c r="D93" s="118"/>
      <c r="E93" s="118"/>
      <c r="F93" s="112">
        <v>2</v>
      </c>
      <c r="G93" s="119">
        <v>2</v>
      </c>
      <c r="H93" s="120"/>
      <c r="I93" s="110"/>
      <c r="J93" s="110"/>
      <c r="K93" s="110"/>
      <c r="L93" s="110"/>
      <c r="M93" s="110">
        <v>2</v>
      </c>
      <c r="N93" s="121">
        <v>1</v>
      </c>
      <c r="O93" s="96">
        <f t="shared" si="13"/>
        <v>2</v>
      </c>
      <c r="P93" s="20">
        <f t="shared" si="14"/>
        <v>1</v>
      </c>
      <c r="Q93" s="97">
        <f t="shared" si="15"/>
        <v>1.4999999999999998</v>
      </c>
      <c r="R93" s="98">
        <f t="shared" si="18"/>
        <v>0.37499999999999994</v>
      </c>
      <c r="S93" s="99">
        <f t="shared" si="16"/>
        <v>3</v>
      </c>
      <c r="T93" s="97">
        <f t="shared" si="17"/>
        <v>2</v>
      </c>
      <c r="U93" s="98">
        <f t="shared" si="19"/>
        <v>0.25</v>
      </c>
      <c r="V93" s="85">
        <f t="shared" si="20"/>
        <v>-0.12500000000000006</v>
      </c>
    </row>
    <row r="94" spans="1:22" x14ac:dyDescent="0.25">
      <c r="A94" s="88" t="s">
        <v>144</v>
      </c>
      <c r="B94" s="89" t="s">
        <v>145</v>
      </c>
      <c r="C94" s="117">
        <v>2</v>
      </c>
      <c r="D94" s="118"/>
      <c r="E94" s="118"/>
      <c r="F94" s="112"/>
      <c r="G94" s="119">
        <v>1</v>
      </c>
      <c r="H94" s="120">
        <v>1</v>
      </c>
      <c r="I94" s="110"/>
      <c r="J94" s="110"/>
      <c r="K94" s="110">
        <v>1</v>
      </c>
      <c r="L94" s="110"/>
      <c r="M94" s="110"/>
      <c r="N94" s="121"/>
      <c r="O94" s="96">
        <f t="shared" si="13"/>
        <v>2</v>
      </c>
      <c r="P94" s="20">
        <f t="shared" si="14"/>
        <v>1</v>
      </c>
      <c r="Q94" s="97">
        <f t="shared" si="15"/>
        <v>1.4</v>
      </c>
      <c r="R94" s="98">
        <f t="shared" si="18"/>
        <v>0.35</v>
      </c>
      <c r="S94" s="99">
        <f t="shared" si="16"/>
        <v>2</v>
      </c>
      <c r="T94" s="97">
        <f t="shared" si="17"/>
        <v>2</v>
      </c>
      <c r="U94" s="98">
        <f t="shared" si="19"/>
        <v>0.16666666666666666</v>
      </c>
      <c r="V94" s="85">
        <f t="shared" si="20"/>
        <v>1.6666666666666663E-2</v>
      </c>
    </row>
    <row r="95" spans="1:22" x14ac:dyDescent="0.25">
      <c r="A95" s="88" t="s">
        <v>146</v>
      </c>
      <c r="B95" s="89" t="s">
        <v>147</v>
      </c>
      <c r="C95" s="117">
        <v>3</v>
      </c>
      <c r="D95" s="118"/>
      <c r="E95" s="118"/>
      <c r="F95" s="112">
        <v>1</v>
      </c>
      <c r="G95" s="119">
        <v>2</v>
      </c>
      <c r="H95" s="120">
        <v>1</v>
      </c>
      <c r="I95" s="110">
        <v>1</v>
      </c>
      <c r="J95" s="110"/>
      <c r="K95" s="110"/>
      <c r="L95" s="110"/>
      <c r="M95" s="110"/>
      <c r="N95" s="121">
        <v>1</v>
      </c>
      <c r="O95" s="96">
        <f t="shared" si="13"/>
        <v>4</v>
      </c>
      <c r="P95" s="20">
        <f t="shared" si="14"/>
        <v>2</v>
      </c>
      <c r="Q95" s="97">
        <f t="shared" si="15"/>
        <v>1.4</v>
      </c>
      <c r="R95" s="98">
        <f t="shared" si="18"/>
        <v>0.7</v>
      </c>
      <c r="S95" s="99">
        <f t="shared" si="16"/>
        <v>3</v>
      </c>
      <c r="T95" s="97">
        <f t="shared" si="17"/>
        <v>3</v>
      </c>
      <c r="U95" s="98">
        <f t="shared" si="19"/>
        <v>0.25</v>
      </c>
      <c r="V95" s="85">
        <f t="shared" si="20"/>
        <v>0.19999999999999996</v>
      </c>
    </row>
    <row r="96" spans="1:22" x14ac:dyDescent="0.25">
      <c r="A96" s="88" t="s">
        <v>148</v>
      </c>
      <c r="B96" s="89" t="s">
        <v>149</v>
      </c>
      <c r="C96" s="117">
        <v>2</v>
      </c>
      <c r="D96" s="118"/>
      <c r="E96" s="118"/>
      <c r="F96" s="112">
        <v>1</v>
      </c>
      <c r="G96" s="119">
        <v>2</v>
      </c>
      <c r="H96" s="120">
        <v>1</v>
      </c>
      <c r="I96" s="110">
        <v>1</v>
      </c>
      <c r="J96" s="110"/>
      <c r="K96" s="110">
        <v>2</v>
      </c>
      <c r="L96" s="110">
        <v>2</v>
      </c>
      <c r="M96" s="110"/>
      <c r="N96" s="121"/>
      <c r="O96" s="96">
        <f t="shared" si="13"/>
        <v>3</v>
      </c>
      <c r="P96" s="20">
        <f t="shared" si="14"/>
        <v>2</v>
      </c>
      <c r="Q96" s="97">
        <f t="shared" si="15"/>
        <v>1.4</v>
      </c>
      <c r="R96" s="98">
        <f t="shared" si="18"/>
        <v>0.52499999999999991</v>
      </c>
      <c r="S96" s="99">
        <f t="shared" si="16"/>
        <v>6</v>
      </c>
      <c r="T96" s="97">
        <f t="shared" si="17"/>
        <v>4</v>
      </c>
      <c r="U96" s="98">
        <f t="shared" si="19"/>
        <v>0.5</v>
      </c>
      <c r="V96" s="85">
        <f t="shared" si="20"/>
        <v>-0.47500000000000009</v>
      </c>
    </row>
    <row r="97" spans="1:22" x14ac:dyDescent="0.25">
      <c r="A97" s="88" t="s">
        <v>150</v>
      </c>
      <c r="B97" s="89" t="s">
        <v>340</v>
      </c>
      <c r="C97" s="117">
        <v>2</v>
      </c>
      <c r="D97" s="118"/>
      <c r="E97" s="118"/>
      <c r="F97" s="112">
        <v>2</v>
      </c>
      <c r="G97" s="119">
        <v>1</v>
      </c>
      <c r="H97" s="120">
        <v>1</v>
      </c>
      <c r="I97" s="110">
        <v>2</v>
      </c>
      <c r="J97" s="110"/>
      <c r="K97" s="110">
        <v>1</v>
      </c>
      <c r="L97" s="110"/>
      <c r="M97" s="110"/>
      <c r="N97" s="121">
        <v>2</v>
      </c>
      <c r="O97" s="96">
        <f t="shared" si="13"/>
        <v>4</v>
      </c>
      <c r="P97" s="20">
        <f t="shared" si="14"/>
        <v>2</v>
      </c>
      <c r="Q97" s="97">
        <f t="shared" si="15"/>
        <v>1.3</v>
      </c>
      <c r="R97" s="98">
        <f t="shared" si="18"/>
        <v>0.65</v>
      </c>
      <c r="S97" s="99">
        <f t="shared" si="16"/>
        <v>6</v>
      </c>
      <c r="T97" s="97">
        <f t="shared" si="17"/>
        <v>4</v>
      </c>
      <c r="U97" s="98">
        <f t="shared" si="19"/>
        <v>0.5</v>
      </c>
      <c r="V97" s="85">
        <f t="shared" si="20"/>
        <v>-0.35</v>
      </c>
    </row>
    <row r="98" spans="1:22" x14ac:dyDescent="0.25">
      <c r="A98" s="88" t="s">
        <v>151</v>
      </c>
      <c r="B98" s="89" t="s">
        <v>152</v>
      </c>
      <c r="C98" s="122"/>
      <c r="D98" s="118"/>
      <c r="E98" s="118"/>
      <c r="F98" s="111">
        <v>2</v>
      </c>
      <c r="G98" s="119">
        <v>1</v>
      </c>
      <c r="H98" s="120"/>
      <c r="I98" s="110"/>
      <c r="J98" s="110"/>
      <c r="K98" s="110"/>
      <c r="L98" s="110">
        <v>2</v>
      </c>
      <c r="M98" s="110"/>
      <c r="N98" s="121">
        <v>1</v>
      </c>
      <c r="O98" s="96">
        <f t="shared" si="13"/>
        <v>2</v>
      </c>
      <c r="P98" s="20">
        <f t="shared" si="14"/>
        <v>1</v>
      </c>
      <c r="Q98" s="97">
        <f t="shared" si="15"/>
        <v>1.4</v>
      </c>
      <c r="R98" s="98">
        <f t="shared" si="18"/>
        <v>0.35</v>
      </c>
      <c r="S98" s="99">
        <f t="shared" si="16"/>
        <v>3</v>
      </c>
      <c r="T98" s="97">
        <f t="shared" si="17"/>
        <v>2</v>
      </c>
      <c r="U98" s="98">
        <f t="shared" si="19"/>
        <v>0.25</v>
      </c>
      <c r="V98" s="85">
        <f t="shared" si="20"/>
        <v>-0.15000000000000002</v>
      </c>
    </row>
    <row r="99" spans="1:22" x14ac:dyDescent="0.25">
      <c r="A99" s="88" t="s">
        <v>153</v>
      </c>
      <c r="B99" s="89" t="s">
        <v>336</v>
      </c>
      <c r="C99" s="117">
        <v>2</v>
      </c>
      <c r="D99" s="118"/>
      <c r="E99" s="118"/>
      <c r="F99" s="112">
        <v>1</v>
      </c>
      <c r="G99" s="119">
        <v>2</v>
      </c>
      <c r="H99" s="120">
        <v>2</v>
      </c>
      <c r="I99" s="110"/>
      <c r="J99" s="110"/>
      <c r="K99" s="110">
        <v>2</v>
      </c>
      <c r="L99" s="110">
        <v>1</v>
      </c>
      <c r="M99" s="110"/>
      <c r="N99" s="121">
        <v>1</v>
      </c>
      <c r="O99" s="96">
        <f t="shared" si="13"/>
        <v>3</v>
      </c>
      <c r="P99" s="20">
        <f t="shared" si="14"/>
        <v>2</v>
      </c>
      <c r="Q99" s="97">
        <f t="shared" si="15"/>
        <v>1.4</v>
      </c>
      <c r="R99" s="98">
        <f t="shared" si="18"/>
        <v>0.52499999999999991</v>
      </c>
      <c r="S99" s="99">
        <f t="shared" si="16"/>
        <v>6</v>
      </c>
      <c r="T99" s="97">
        <f t="shared" si="17"/>
        <v>4</v>
      </c>
      <c r="U99" s="98">
        <f t="shared" si="19"/>
        <v>0.5</v>
      </c>
      <c r="V99" s="85">
        <f t="shared" si="20"/>
        <v>-0.47500000000000009</v>
      </c>
    </row>
    <row r="100" spans="1:22" x14ac:dyDescent="0.25">
      <c r="A100" s="88" t="s">
        <v>154</v>
      </c>
      <c r="B100" s="89" t="s">
        <v>155</v>
      </c>
      <c r="C100" s="117">
        <v>2</v>
      </c>
      <c r="D100" s="118"/>
      <c r="E100" s="118"/>
      <c r="F100" s="112"/>
      <c r="G100" s="119"/>
      <c r="H100" s="120">
        <v>2</v>
      </c>
      <c r="I100" s="110">
        <v>1</v>
      </c>
      <c r="J100" s="110"/>
      <c r="K100" s="110"/>
      <c r="L100" s="110"/>
      <c r="M100" s="110"/>
      <c r="N100" s="121"/>
      <c r="O100" s="96">
        <f t="shared" si="13"/>
        <v>2</v>
      </c>
      <c r="P100" s="20">
        <f t="shared" si="14"/>
        <v>1</v>
      </c>
      <c r="Q100" s="97">
        <f t="shared" si="15"/>
        <v>1.2999999999999998</v>
      </c>
      <c r="R100" s="98">
        <f t="shared" si="18"/>
        <v>0.32499999999999996</v>
      </c>
      <c r="S100" s="99">
        <f t="shared" si="16"/>
        <v>3</v>
      </c>
      <c r="T100" s="97">
        <f t="shared" si="17"/>
        <v>2</v>
      </c>
      <c r="U100" s="98">
        <f t="shared" si="19"/>
        <v>0.25</v>
      </c>
      <c r="V100" s="85">
        <f t="shared" si="20"/>
        <v>-0.17500000000000004</v>
      </c>
    </row>
    <row r="101" spans="1:22" x14ac:dyDescent="0.25">
      <c r="A101" s="88" t="s">
        <v>156</v>
      </c>
      <c r="B101" s="89" t="s">
        <v>351</v>
      </c>
      <c r="C101" s="117">
        <v>2</v>
      </c>
      <c r="D101" s="118"/>
      <c r="E101" s="118"/>
      <c r="F101" s="112"/>
      <c r="G101" s="119">
        <v>1</v>
      </c>
      <c r="H101" s="120">
        <v>1</v>
      </c>
      <c r="I101" s="110"/>
      <c r="J101" s="110"/>
      <c r="K101" s="110">
        <v>2</v>
      </c>
      <c r="L101" s="110"/>
      <c r="M101" s="110"/>
      <c r="N101" s="121"/>
      <c r="O101" s="96">
        <f t="shared" si="13"/>
        <v>2</v>
      </c>
      <c r="P101" s="20">
        <f t="shared" si="14"/>
        <v>1</v>
      </c>
      <c r="Q101" s="97">
        <f t="shared" si="15"/>
        <v>1.4</v>
      </c>
      <c r="R101" s="98">
        <f t="shared" si="18"/>
        <v>0.35</v>
      </c>
      <c r="S101" s="99">
        <f t="shared" si="16"/>
        <v>3</v>
      </c>
      <c r="T101" s="97">
        <f t="shared" si="17"/>
        <v>2</v>
      </c>
      <c r="U101" s="98">
        <f t="shared" si="19"/>
        <v>0.25</v>
      </c>
      <c r="V101" s="85">
        <f t="shared" si="20"/>
        <v>-0.15000000000000002</v>
      </c>
    </row>
    <row r="102" spans="1:22" x14ac:dyDescent="0.25">
      <c r="A102" s="88" t="s">
        <v>157</v>
      </c>
      <c r="B102" s="89" t="s">
        <v>158</v>
      </c>
      <c r="C102" s="117">
        <v>2</v>
      </c>
      <c r="D102" s="118"/>
      <c r="E102" s="118"/>
      <c r="F102" s="112"/>
      <c r="G102" s="119">
        <v>1</v>
      </c>
      <c r="H102" s="120">
        <v>2</v>
      </c>
      <c r="I102" s="110"/>
      <c r="J102" s="110"/>
      <c r="K102" s="110"/>
      <c r="L102" s="110"/>
      <c r="M102" s="110"/>
      <c r="N102" s="121"/>
      <c r="O102" s="96">
        <f t="shared" si="13"/>
        <v>2</v>
      </c>
      <c r="P102" s="20">
        <f t="shared" si="14"/>
        <v>1</v>
      </c>
      <c r="Q102" s="97">
        <f t="shared" si="15"/>
        <v>1.4</v>
      </c>
      <c r="R102" s="98">
        <f t="shared" si="18"/>
        <v>0.35</v>
      </c>
      <c r="S102" s="99">
        <f t="shared" si="16"/>
        <v>2</v>
      </c>
      <c r="T102" s="97">
        <f t="shared" si="17"/>
        <v>1</v>
      </c>
      <c r="U102" s="98">
        <f t="shared" si="19"/>
        <v>0.16666666666666666</v>
      </c>
      <c r="V102" s="85">
        <f t="shared" si="20"/>
        <v>1.6666666666666663E-2</v>
      </c>
    </row>
    <row r="103" spans="1:22" x14ac:dyDescent="0.25">
      <c r="A103" s="88" t="s">
        <v>159</v>
      </c>
      <c r="B103" s="89" t="s">
        <v>160</v>
      </c>
      <c r="C103" s="117">
        <v>2</v>
      </c>
      <c r="D103" s="118"/>
      <c r="E103" s="118"/>
      <c r="F103" s="112"/>
      <c r="G103" s="119"/>
      <c r="H103" s="120"/>
      <c r="I103" s="110">
        <v>2</v>
      </c>
      <c r="J103" s="110"/>
      <c r="K103" s="110"/>
      <c r="L103" s="110"/>
      <c r="M103" s="110"/>
      <c r="N103" s="121">
        <v>2</v>
      </c>
      <c r="O103" s="96">
        <f t="shared" ref="O103:O133" si="21">SUM(C103:F103)</f>
        <v>2</v>
      </c>
      <c r="P103" s="20">
        <f t="shared" ref="P103:P133" si="22">COUNT(C103:F103)</f>
        <v>1</v>
      </c>
      <c r="Q103" s="97">
        <f t="shared" ref="Q103:Q133" si="23">1.4-(P103/10)+(G103/10)</f>
        <v>1.2999999999999998</v>
      </c>
      <c r="R103" s="98">
        <f t="shared" si="18"/>
        <v>0.32499999999999996</v>
      </c>
      <c r="S103" s="99">
        <f t="shared" ref="S103:S133" si="24">SUM(H103:N103)</f>
        <v>4</v>
      </c>
      <c r="T103" s="97">
        <f t="shared" ref="T103:T133" si="25">COUNT(H103:N103)</f>
        <v>2</v>
      </c>
      <c r="U103" s="98">
        <f t="shared" si="19"/>
        <v>0.33333333333333331</v>
      </c>
      <c r="V103" s="85">
        <f t="shared" si="20"/>
        <v>-0.34166666666666667</v>
      </c>
    </row>
    <row r="104" spans="1:22" x14ac:dyDescent="0.25">
      <c r="A104" s="88" t="s">
        <v>161</v>
      </c>
      <c r="B104" s="89" t="s">
        <v>344</v>
      </c>
      <c r="C104" s="117">
        <v>3</v>
      </c>
      <c r="D104" s="118"/>
      <c r="E104" s="118"/>
      <c r="F104" s="112"/>
      <c r="G104" s="119">
        <v>1</v>
      </c>
      <c r="H104" s="120" t="s">
        <v>851</v>
      </c>
      <c r="I104" s="110">
        <v>1</v>
      </c>
      <c r="J104" s="110"/>
      <c r="K104" s="110"/>
      <c r="L104" s="110"/>
      <c r="M104" s="110"/>
      <c r="N104" s="121">
        <v>1</v>
      </c>
      <c r="O104" s="96">
        <f t="shared" si="21"/>
        <v>3</v>
      </c>
      <c r="P104" s="20">
        <f t="shared" si="22"/>
        <v>1</v>
      </c>
      <c r="Q104" s="97">
        <f t="shared" si="23"/>
        <v>1.4</v>
      </c>
      <c r="R104" s="98">
        <f t="shared" si="18"/>
        <v>0.52499999999999991</v>
      </c>
      <c r="S104" s="99">
        <f t="shared" si="24"/>
        <v>2</v>
      </c>
      <c r="T104" s="97">
        <f t="shared" si="25"/>
        <v>2</v>
      </c>
      <c r="U104" s="98">
        <f t="shared" si="19"/>
        <v>0.16666666666666666</v>
      </c>
      <c r="V104" s="85">
        <f t="shared" si="20"/>
        <v>0.1916666666666666</v>
      </c>
    </row>
    <row r="105" spans="1:22" s="10" customFormat="1" x14ac:dyDescent="0.25">
      <c r="A105" s="91" t="s">
        <v>162</v>
      </c>
      <c r="B105" s="90" t="s">
        <v>333</v>
      </c>
      <c r="C105" s="117">
        <v>2</v>
      </c>
      <c r="D105" s="118"/>
      <c r="E105" s="118"/>
      <c r="F105" s="112"/>
      <c r="G105" s="119">
        <v>2</v>
      </c>
      <c r="H105" s="120">
        <v>1</v>
      </c>
      <c r="I105" s="110">
        <v>1</v>
      </c>
      <c r="J105" s="110"/>
      <c r="K105" s="110">
        <v>1</v>
      </c>
      <c r="L105" s="110">
        <v>1</v>
      </c>
      <c r="M105" s="110"/>
      <c r="N105" s="121">
        <v>1</v>
      </c>
      <c r="O105" s="100">
        <f t="shared" si="21"/>
        <v>2</v>
      </c>
      <c r="P105" s="101">
        <f t="shared" si="22"/>
        <v>1</v>
      </c>
      <c r="Q105" s="102">
        <f t="shared" si="23"/>
        <v>1.4999999999999998</v>
      </c>
      <c r="R105" s="103">
        <f t="shared" si="18"/>
        <v>0.37499999999999994</v>
      </c>
      <c r="S105" s="104">
        <f t="shared" si="24"/>
        <v>5</v>
      </c>
      <c r="T105" s="102">
        <f t="shared" si="25"/>
        <v>5</v>
      </c>
      <c r="U105" s="103">
        <f t="shared" si="19"/>
        <v>0.41666666666666669</v>
      </c>
      <c r="V105" s="86">
        <f t="shared" si="20"/>
        <v>-0.45833333333333343</v>
      </c>
    </row>
    <row r="106" spans="1:22" x14ac:dyDescent="0.25">
      <c r="A106" s="88" t="s">
        <v>165</v>
      </c>
      <c r="B106" s="89" t="s">
        <v>166</v>
      </c>
      <c r="C106" s="122"/>
      <c r="D106" s="118"/>
      <c r="E106" s="118"/>
      <c r="F106" s="111">
        <v>2</v>
      </c>
      <c r="G106" s="119">
        <v>1</v>
      </c>
      <c r="H106" s="120"/>
      <c r="I106" s="110"/>
      <c r="J106" s="110"/>
      <c r="K106" s="110"/>
      <c r="L106" s="110"/>
      <c r="M106" s="125">
        <v>2</v>
      </c>
      <c r="N106" s="121">
        <v>1</v>
      </c>
      <c r="O106" s="96">
        <f t="shared" si="21"/>
        <v>2</v>
      </c>
      <c r="P106" s="20">
        <f t="shared" si="22"/>
        <v>1</v>
      </c>
      <c r="Q106" s="97">
        <f t="shared" si="23"/>
        <v>1.4</v>
      </c>
      <c r="R106" s="98">
        <f t="shared" si="18"/>
        <v>0.35</v>
      </c>
      <c r="S106" s="99">
        <f t="shared" si="24"/>
        <v>3</v>
      </c>
      <c r="T106" s="97">
        <f t="shared" si="25"/>
        <v>2</v>
      </c>
      <c r="U106" s="98">
        <f t="shared" si="19"/>
        <v>0.25</v>
      </c>
      <c r="V106" s="85">
        <f t="shared" si="20"/>
        <v>-0.15000000000000002</v>
      </c>
    </row>
    <row r="107" spans="1:22" x14ac:dyDescent="0.25">
      <c r="A107" s="88" t="s">
        <v>167</v>
      </c>
      <c r="B107" s="89" t="s">
        <v>168</v>
      </c>
      <c r="C107" s="117">
        <v>2</v>
      </c>
      <c r="D107" s="118">
        <v>1</v>
      </c>
      <c r="E107" s="118">
        <v>1</v>
      </c>
      <c r="F107" s="112">
        <v>1</v>
      </c>
      <c r="G107" s="119"/>
      <c r="H107" s="120"/>
      <c r="I107" s="125">
        <v>2</v>
      </c>
      <c r="J107" s="110"/>
      <c r="K107" s="110"/>
      <c r="L107" s="110"/>
      <c r="M107" s="110"/>
      <c r="N107" s="121">
        <v>1</v>
      </c>
      <c r="O107" s="96">
        <f t="shared" si="21"/>
        <v>5</v>
      </c>
      <c r="P107" s="20">
        <f t="shared" si="22"/>
        <v>4</v>
      </c>
      <c r="Q107" s="97">
        <f t="shared" si="23"/>
        <v>0.99999999999999989</v>
      </c>
      <c r="R107" s="98">
        <f t="shared" si="18"/>
        <v>0.62499999999999989</v>
      </c>
      <c r="S107" s="99">
        <f t="shared" si="24"/>
        <v>3</v>
      </c>
      <c r="T107" s="97">
        <f t="shared" si="25"/>
        <v>2</v>
      </c>
      <c r="U107" s="98">
        <f t="shared" si="19"/>
        <v>0.25</v>
      </c>
      <c r="V107" s="85">
        <f t="shared" si="20"/>
        <v>0.12499999999999989</v>
      </c>
    </row>
    <row r="108" spans="1:22" x14ac:dyDescent="0.25">
      <c r="A108" s="88" t="s">
        <v>169</v>
      </c>
      <c r="B108" s="89" t="s">
        <v>170</v>
      </c>
      <c r="C108" s="117">
        <v>2</v>
      </c>
      <c r="D108" s="118">
        <v>1</v>
      </c>
      <c r="E108" s="118"/>
      <c r="F108" s="112"/>
      <c r="G108" s="119"/>
      <c r="H108" s="120"/>
      <c r="I108" s="125">
        <v>2</v>
      </c>
      <c r="J108" s="110"/>
      <c r="K108" s="110"/>
      <c r="L108" s="110"/>
      <c r="M108" s="110"/>
      <c r="N108" s="121">
        <v>1</v>
      </c>
      <c r="O108" s="96">
        <f t="shared" si="21"/>
        <v>3</v>
      </c>
      <c r="P108" s="20">
        <f t="shared" si="22"/>
        <v>2</v>
      </c>
      <c r="Q108" s="97">
        <f t="shared" si="23"/>
        <v>1.2</v>
      </c>
      <c r="R108" s="98">
        <f t="shared" si="18"/>
        <v>0.44999999999999996</v>
      </c>
      <c r="S108" s="99">
        <f t="shared" si="24"/>
        <v>3</v>
      </c>
      <c r="T108" s="97">
        <f t="shared" si="25"/>
        <v>2</v>
      </c>
      <c r="U108" s="98">
        <f t="shared" si="19"/>
        <v>0.25</v>
      </c>
      <c r="V108" s="85">
        <f t="shared" si="20"/>
        <v>-5.0000000000000044E-2</v>
      </c>
    </row>
    <row r="109" spans="1:22" x14ac:dyDescent="0.25">
      <c r="A109" s="88" t="s">
        <v>171</v>
      </c>
      <c r="B109" s="89" t="s">
        <v>172</v>
      </c>
      <c r="C109" s="122"/>
      <c r="D109" s="118"/>
      <c r="E109" s="118"/>
      <c r="F109" s="111">
        <v>2</v>
      </c>
      <c r="G109" s="119">
        <v>1</v>
      </c>
      <c r="H109" s="120"/>
      <c r="I109" s="110"/>
      <c r="J109" s="110"/>
      <c r="K109" s="110"/>
      <c r="L109" s="110"/>
      <c r="M109" s="125">
        <v>2</v>
      </c>
      <c r="N109" s="121">
        <v>1</v>
      </c>
      <c r="O109" s="96">
        <f t="shared" si="21"/>
        <v>2</v>
      </c>
      <c r="P109" s="20">
        <f t="shared" si="22"/>
        <v>1</v>
      </c>
      <c r="Q109" s="97">
        <f t="shared" si="23"/>
        <v>1.4</v>
      </c>
      <c r="R109" s="98">
        <f t="shared" si="18"/>
        <v>0.35</v>
      </c>
      <c r="S109" s="99">
        <f t="shared" si="24"/>
        <v>3</v>
      </c>
      <c r="T109" s="97">
        <f t="shared" si="25"/>
        <v>2</v>
      </c>
      <c r="U109" s="98">
        <f t="shared" si="19"/>
        <v>0.25</v>
      </c>
      <c r="V109" s="85">
        <f t="shared" si="20"/>
        <v>-0.15000000000000002</v>
      </c>
    </row>
    <row r="110" spans="1:22" x14ac:dyDescent="0.25">
      <c r="A110" s="88" t="s">
        <v>173</v>
      </c>
      <c r="B110" s="89" t="s">
        <v>347</v>
      </c>
      <c r="C110" s="117">
        <v>2</v>
      </c>
      <c r="D110" s="118">
        <v>2</v>
      </c>
      <c r="E110" s="118">
        <v>2</v>
      </c>
      <c r="F110" s="112">
        <v>1</v>
      </c>
      <c r="G110" s="119">
        <v>1</v>
      </c>
      <c r="H110" s="120"/>
      <c r="I110" s="125">
        <v>2</v>
      </c>
      <c r="J110" s="110"/>
      <c r="K110" s="110">
        <v>1</v>
      </c>
      <c r="L110" s="110">
        <v>1</v>
      </c>
      <c r="M110" s="110"/>
      <c r="N110" s="121">
        <v>2</v>
      </c>
      <c r="O110" s="96">
        <f t="shared" si="21"/>
        <v>7</v>
      </c>
      <c r="P110" s="20">
        <f t="shared" si="22"/>
        <v>4</v>
      </c>
      <c r="Q110" s="97">
        <f t="shared" si="23"/>
        <v>1.0999999999999999</v>
      </c>
      <c r="R110" s="98">
        <f t="shared" si="18"/>
        <v>0.96249999999999991</v>
      </c>
      <c r="S110" s="99">
        <f t="shared" si="24"/>
        <v>6</v>
      </c>
      <c r="T110" s="97">
        <f t="shared" si="25"/>
        <v>4</v>
      </c>
      <c r="U110" s="98">
        <f t="shared" si="19"/>
        <v>0.5</v>
      </c>
      <c r="V110" s="85">
        <f t="shared" si="20"/>
        <v>-3.7500000000000089E-2</v>
      </c>
    </row>
    <row r="111" spans="1:22" x14ac:dyDescent="0.25">
      <c r="A111" s="88" t="s">
        <v>210</v>
      </c>
      <c r="B111" s="89" t="s">
        <v>211</v>
      </c>
      <c r="C111" s="122">
        <v>2</v>
      </c>
      <c r="D111" s="118"/>
      <c r="E111" s="118"/>
      <c r="F111" s="112"/>
      <c r="G111" s="119">
        <v>1</v>
      </c>
      <c r="H111" s="120"/>
      <c r="I111" s="110"/>
      <c r="J111" s="110"/>
      <c r="K111" s="110"/>
      <c r="L111" s="125">
        <v>2</v>
      </c>
      <c r="M111" s="110"/>
      <c r="N111" s="121">
        <v>1</v>
      </c>
      <c r="O111" s="96">
        <f>SUM(C111:F111)</f>
        <v>2</v>
      </c>
      <c r="P111" s="20">
        <f>COUNT(C111:F111)</f>
        <v>1</v>
      </c>
      <c r="Q111" s="97">
        <f>1.4-(P111/10)+(G111/10)</f>
        <v>1.4</v>
      </c>
      <c r="R111" s="98">
        <f>O111/8*Q111</f>
        <v>0.35</v>
      </c>
      <c r="S111" s="99">
        <f>SUM(H111:N111)</f>
        <v>3</v>
      </c>
      <c r="T111" s="97">
        <f>COUNT(H111:N111)</f>
        <v>2</v>
      </c>
      <c r="U111" s="98">
        <f>S111/12</f>
        <v>0.25</v>
      </c>
      <c r="V111" s="85">
        <f>R111-(U111*2)</f>
        <v>-0.15000000000000002</v>
      </c>
    </row>
    <row r="112" spans="1:22" x14ac:dyDescent="0.25">
      <c r="A112" s="88" t="s">
        <v>300</v>
      </c>
      <c r="B112" s="89" t="s">
        <v>723</v>
      </c>
      <c r="C112" s="122"/>
      <c r="D112" s="118"/>
      <c r="E112" s="118"/>
      <c r="F112" s="111">
        <v>1</v>
      </c>
      <c r="G112" s="119">
        <v>1</v>
      </c>
      <c r="H112" s="120"/>
      <c r="I112" s="110"/>
      <c r="J112" s="110"/>
      <c r="K112" s="110"/>
      <c r="L112" s="110"/>
      <c r="M112" s="110">
        <v>2</v>
      </c>
      <c r="N112" s="121">
        <v>1</v>
      </c>
      <c r="O112" s="96">
        <f>SUM(C112:F112)</f>
        <v>1</v>
      </c>
      <c r="P112" s="20">
        <f>COUNT(C112:F112)</f>
        <v>1</v>
      </c>
      <c r="Q112" s="97">
        <f>1.4-(P112/10)+(G112/10)</f>
        <v>1.4</v>
      </c>
      <c r="R112" s="98">
        <f>O112/8*Q112</f>
        <v>0.17499999999999999</v>
      </c>
      <c r="S112" s="99">
        <f>SUM(H112:N112)</f>
        <v>3</v>
      </c>
      <c r="T112" s="97">
        <f>COUNT(H112:N112)</f>
        <v>2</v>
      </c>
      <c r="U112" s="98">
        <f>S112/12</f>
        <v>0.25</v>
      </c>
      <c r="V112" s="85">
        <f>R112-(U112*2)</f>
        <v>-0.32500000000000001</v>
      </c>
    </row>
    <row r="113" spans="1:22" x14ac:dyDescent="0.25">
      <c r="A113" s="92" t="s">
        <v>174</v>
      </c>
      <c r="B113" s="2" t="s">
        <v>175</v>
      </c>
      <c r="C113" s="117">
        <v>2</v>
      </c>
      <c r="D113" s="118"/>
      <c r="E113" s="118"/>
      <c r="F113" s="112"/>
      <c r="G113" s="119">
        <v>1</v>
      </c>
      <c r="H113" s="120">
        <v>1</v>
      </c>
      <c r="I113" s="110">
        <v>1</v>
      </c>
      <c r="J113" s="125">
        <v>2</v>
      </c>
      <c r="K113" s="110">
        <v>2</v>
      </c>
      <c r="L113" s="110"/>
      <c r="M113" s="110"/>
      <c r="N113" s="121">
        <v>1</v>
      </c>
      <c r="O113" s="96">
        <f t="shared" si="21"/>
        <v>2</v>
      </c>
      <c r="P113" s="20">
        <f t="shared" si="22"/>
        <v>1</v>
      </c>
      <c r="Q113" s="97">
        <f t="shared" si="23"/>
        <v>1.4</v>
      </c>
      <c r="R113" s="98">
        <f t="shared" si="18"/>
        <v>0.35</v>
      </c>
      <c r="S113" s="99">
        <f t="shared" si="24"/>
        <v>7</v>
      </c>
      <c r="T113" s="97">
        <f t="shared" si="25"/>
        <v>5</v>
      </c>
      <c r="U113" s="98">
        <f t="shared" si="19"/>
        <v>0.58333333333333337</v>
      </c>
      <c r="V113" s="85">
        <f t="shared" si="20"/>
        <v>-0.81666666666666676</v>
      </c>
    </row>
    <row r="114" spans="1:22" x14ac:dyDescent="0.25">
      <c r="A114" s="92" t="s">
        <v>178</v>
      </c>
      <c r="B114" s="2" t="s">
        <v>179</v>
      </c>
      <c r="C114" s="117">
        <v>2</v>
      </c>
      <c r="D114" s="118">
        <v>1</v>
      </c>
      <c r="E114" s="118"/>
      <c r="F114" s="112">
        <v>1</v>
      </c>
      <c r="G114" s="119">
        <v>2</v>
      </c>
      <c r="H114" s="120"/>
      <c r="I114" s="110">
        <v>2</v>
      </c>
      <c r="J114" s="110">
        <v>1</v>
      </c>
      <c r="K114" s="110">
        <v>2</v>
      </c>
      <c r="L114" s="110">
        <v>2</v>
      </c>
      <c r="M114" s="110"/>
      <c r="N114" s="126">
        <v>2</v>
      </c>
      <c r="O114" s="96">
        <f t="shared" si="21"/>
        <v>4</v>
      </c>
      <c r="P114" s="20">
        <f t="shared" si="22"/>
        <v>3</v>
      </c>
      <c r="Q114" s="97">
        <f t="shared" si="23"/>
        <v>1.2999999999999998</v>
      </c>
      <c r="R114" s="98">
        <f t="shared" si="18"/>
        <v>0.64999999999999991</v>
      </c>
      <c r="S114" s="99">
        <f t="shared" si="24"/>
        <v>9</v>
      </c>
      <c r="T114" s="97">
        <f t="shared" si="25"/>
        <v>5</v>
      </c>
      <c r="U114" s="98">
        <f t="shared" si="19"/>
        <v>0.75</v>
      </c>
      <c r="V114" s="85">
        <f t="shared" si="20"/>
        <v>-0.85000000000000009</v>
      </c>
    </row>
    <row r="115" spans="1:22" x14ac:dyDescent="0.25">
      <c r="A115" s="92" t="s">
        <v>180</v>
      </c>
      <c r="B115" s="2" t="s">
        <v>181</v>
      </c>
      <c r="C115" s="117">
        <v>2</v>
      </c>
      <c r="D115" s="118"/>
      <c r="E115" s="118"/>
      <c r="F115" s="112"/>
      <c r="G115" s="119">
        <v>2</v>
      </c>
      <c r="H115" s="120">
        <v>1</v>
      </c>
      <c r="I115" s="110">
        <v>1</v>
      </c>
      <c r="J115" s="110">
        <v>1</v>
      </c>
      <c r="K115" s="125">
        <v>2</v>
      </c>
      <c r="L115" s="110">
        <v>2</v>
      </c>
      <c r="M115" s="110"/>
      <c r="N115" s="121">
        <v>2</v>
      </c>
      <c r="O115" s="96">
        <f t="shared" si="21"/>
        <v>2</v>
      </c>
      <c r="P115" s="20">
        <f t="shared" si="22"/>
        <v>1</v>
      </c>
      <c r="Q115" s="97">
        <f t="shared" si="23"/>
        <v>1.4999999999999998</v>
      </c>
      <c r="R115" s="98">
        <f t="shared" si="18"/>
        <v>0.37499999999999994</v>
      </c>
      <c r="S115" s="99">
        <f t="shared" si="24"/>
        <v>9</v>
      </c>
      <c r="T115" s="97">
        <f t="shared" si="25"/>
        <v>6</v>
      </c>
      <c r="U115" s="98">
        <f t="shared" si="19"/>
        <v>0.75</v>
      </c>
      <c r="V115" s="85">
        <f t="shared" si="20"/>
        <v>-1.125</v>
      </c>
    </row>
    <row r="116" spans="1:22" x14ac:dyDescent="0.25">
      <c r="A116" s="92" t="s">
        <v>182</v>
      </c>
      <c r="B116" s="2" t="s">
        <v>314</v>
      </c>
      <c r="C116" s="117">
        <v>2</v>
      </c>
      <c r="D116" s="118"/>
      <c r="E116" s="118"/>
      <c r="F116" s="112"/>
      <c r="G116" s="119">
        <v>1</v>
      </c>
      <c r="H116" s="120">
        <v>1</v>
      </c>
      <c r="I116" s="110">
        <v>2</v>
      </c>
      <c r="J116" s="125">
        <v>2</v>
      </c>
      <c r="K116" s="110">
        <v>2</v>
      </c>
      <c r="L116" s="110"/>
      <c r="M116" s="110"/>
      <c r="N116" s="121"/>
      <c r="O116" s="96">
        <f t="shared" si="21"/>
        <v>2</v>
      </c>
      <c r="P116" s="20">
        <f t="shared" si="22"/>
        <v>1</v>
      </c>
      <c r="Q116" s="97">
        <f t="shared" si="23"/>
        <v>1.4</v>
      </c>
      <c r="R116" s="98">
        <f t="shared" si="18"/>
        <v>0.35</v>
      </c>
      <c r="S116" s="99">
        <f t="shared" si="24"/>
        <v>7</v>
      </c>
      <c r="T116" s="97">
        <f t="shared" si="25"/>
        <v>4</v>
      </c>
      <c r="U116" s="98">
        <f t="shared" si="19"/>
        <v>0.58333333333333337</v>
      </c>
      <c r="V116" s="85">
        <f t="shared" si="20"/>
        <v>-0.81666666666666676</v>
      </c>
    </row>
    <row r="117" spans="1:22" x14ac:dyDescent="0.25">
      <c r="A117" s="92" t="s">
        <v>183</v>
      </c>
      <c r="B117" s="2" t="s">
        <v>184</v>
      </c>
      <c r="C117" s="122">
        <v>1</v>
      </c>
      <c r="D117" s="123">
        <v>2</v>
      </c>
      <c r="E117" s="118"/>
      <c r="F117" s="112">
        <v>1</v>
      </c>
      <c r="G117" s="119">
        <v>1</v>
      </c>
      <c r="H117" s="120"/>
      <c r="I117" s="110"/>
      <c r="J117" s="110"/>
      <c r="K117" s="110"/>
      <c r="L117" s="110"/>
      <c r="M117" s="125">
        <v>2</v>
      </c>
      <c r="N117" s="121">
        <v>1</v>
      </c>
      <c r="O117" s="96">
        <f t="shared" si="21"/>
        <v>4</v>
      </c>
      <c r="P117" s="20">
        <f t="shared" si="22"/>
        <v>3</v>
      </c>
      <c r="Q117" s="97">
        <f t="shared" si="23"/>
        <v>1.2</v>
      </c>
      <c r="R117" s="98">
        <f t="shared" si="18"/>
        <v>0.6</v>
      </c>
      <c r="S117" s="99">
        <f t="shared" si="24"/>
        <v>3</v>
      </c>
      <c r="T117" s="97">
        <f t="shared" si="25"/>
        <v>2</v>
      </c>
      <c r="U117" s="98">
        <f t="shared" si="19"/>
        <v>0.25</v>
      </c>
      <c r="V117" s="85">
        <f t="shared" si="20"/>
        <v>9.9999999999999978E-2</v>
      </c>
    </row>
    <row r="118" spans="1:22" x14ac:dyDescent="0.25">
      <c r="A118" s="92" t="s">
        <v>185</v>
      </c>
      <c r="B118" s="2" t="s">
        <v>312</v>
      </c>
      <c r="C118" s="117">
        <v>2</v>
      </c>
      <c r="D118" s="118">
        <v>1</v>
      </c>
      <c r="E118" s="118"/>
      <c r="F118" s="112">
        <v>1</v>
      </c>
      <c r="G118" s="119">
        <v>2</v>
      </c>
      <c r="H118" s="120">
        <v>1</v>
      </c>
      <c r="I118" s="125">
        <v>2</v>
      </c>
      <c r="J118" s="110"/>
      <c r="K118" s="110">
        <v>1</v>
      </c>
      <c r="L118" s="110">
        <v>2</v>
      </c>
      <c r="M118" s="110"/>
      <c r="N118" s="121">
        <v>2</v>
      </c>
      <c r="O118" s="96">
        <f t="shared" si="21"/>
        <v>4</v>
      </c>
      <c r="P118" s="20">
        <f t="shared" si="22"/>
        <v>3</v>
      </c>
      <c r="Q118" s="97">
        <f t="shared" si="23"/>
        <v>1.2999999999999998</v>
      </c>
      <c r="R118" s="98">
        <f t="shared" si="18"/>
        <v>0.64999999999999991</v>
      </c>
      <c r="S118" s="99">
        <f t="shared" si="24"/>
        <v>8</v>
      </c>
      <c r="T118" s="97">
        <f t="shared" si="25"/>
        <v>5</v>
      </c>
      <c r="U118" s="98">
        <f t="shared" si="19"/>
        <v>0.66666666666666663</v>
      </c>
      <c r="V118" s="85">
        <f t="shared" si="20"/>
        <v>-0.68333333333333335</v>
      </c>
    </row>
    <row r="119" spans="1:22" x14ac:dyDescent="0.25">
      <c r="A119" s="92" t="s">
        <v>186</v>
      </c>
      <c r="B119" s="2" t="s">
        <v>187</v>
      </c>
      <c r="C119" s="117">
        <v>2</v>
      </c>
      <c r="D119" s="118">
        <v>1</v>
      </c>
      <c r="E119" s="118">
        <v>1</v>
      </c>
      <c r="F119" s="112">
        <v>1</v>
      </c>
      <c r="G119" s="119">
        <v>1</v>
      </c>
      <c r="H119" s="120"/>
      <c r="I119" s="125">
        <v>2</v>
      </c>
      <c r="J119" s="110"/>
      <c r="K119" s="110"/>
      <c r="L119" s="110"/>
      <c r="M119" s="110"/>
      <c r="N119" s="121">
        <v>2</v>
      </c>
      <c r="O119" s="96">
        <f t="shared" si="21"/>
        <v>5</v>
      </c>
      <c r="P119" s="20">
        <f t="shared" si="22"/>
        <v>4</v>
      </c>
      <c r="Q119" s="97">
        <f t="shared" si="23"/>
        <v>1.0999999999999999</v>
      </c>
      <c r="R119" s="98">
        <f t="shared" si="18"/>
        <v>0.68749999999999989</v>
      </c>
      <c r="S119" s="99">
        <f t="shared" si="24"/>
        <v>4</v>
      </c>
      <c r="T119" s="97">
        <f t="shared" si="25"/>
        <v>2</v>
      </c>
      <c r="U119" s="98">
        <f t="shared" si="19"/>
        <v>0.33333333333333331</v>
      </c>
      <c r="V119" s="85">
        <f t="shared" si="20"/>
        <v>2.0833333333333259E-2</v>
      </c>
    </row>
    <row r="120" spans="1:22" x14ac:dyDescent="0.25">
      <c r="A120" s="92" t="s">
        <v>188</v>
      </c>
      <c r="B120" s="2" t="s">
        <v>322</v>
      </c>
      <c r="C120" s="117">
        <v>2</v>
      </c>
      <c r="D120" s="118"/>
      <c r="E120" s="118"/>
      <c r="F120" s="112">
        <v>1</v>
      </c>
      <c r="G120" s="119">
        <v>2</v>
      </c>
      <c r="H120" s="120">
        <v>1</v>
      </c>
      <c r="I120" s="110"/>
      <c r="J120" s="110"/>
      <c r="K120" s="125">
        <v>2</v>
      </c>
      <c r="L120" s="110">
        <v>2</v>
      </c>
      <c r="M120" s="110"/>
      <c r="N120" s="121">
        <v>2</v>
      </c>
      <c r="O120" s="96">
        <f t="shared" si="21"/>
        <v>3</v>
      </c>
      <c r="P120" s="20">
        <f t="shared" si="22"/>
        <v>2</v>
      </c>
      <c r="Q120" s="97">
        <f t="shared" si="23"/>
        <v>1.4</v>
      </c>
      <c r="R120" s="98">
        <f t="shared" si="18"/>
        <v>0.52499999999999991</v>
      </c>
      <c r="S120" s="99">
        <f t="shared" si="24"/>
        <v>7</v>
      </c>
      <c r="T120" s="97">
        <f t="shared" si="25"/>
        <v>4</v>
      </c>
      <c r="U120" s="98">
        <f t="shared" si="19"/>
        <v>0.58333333333333337</v>
      </c>
      <c r="V120" s="85">
        <f t="shared" si="20"/>
        <v>-0.64166666666666683</v>
      </c>
    </row>
    <row r="121" spans="1:22" x14ac:dyDescent="0.25">
      <c r="A121" s="92" t="s">
        <v>189</v>
      </c>
      <c r="B121" s="2" t="s">
        <v>323</v>
      </c>
      <c r="C121" s="117">
        <v>2</v>
      </c>
      <c r="D121" s="118"/>
      <c r="E121" s="118"/>
      <c r="F121" s="112">
        <v>1</v>
      </c>
      <c r="G121" s="119">
        <v>2</v>
      </c>
      <c r="H121" s="120"/>
      <c r="I121" s="110"/>
      <c r="J121" s="110"/>
      <c r="K121" s="110">
        <v>2</v>
      </c>
      <c r="L121" s="125">
        <v>2</v>
      </c>
      <c r="M121" s="110">
        <v>2</v>
      </c>
      <c r="N121" s="121">
        <v>1</v>
      </c>
      <c r="O121" s="96">
        <f t="shared" si="21"/>
        <v>3</v>
      </c>
      <c r="P121" s="20">
        <f t="shared" si="22"/>
        <v>2</v>
      </c>
      <c r="Q121" s="97">
        <f t="shared" si="23"/>
        <v>1.4</v>
      </c>
      <c r="R121" s="98">
        <f t="shared" si="18"/>
        <v>0.52499999999999991</v>
      </c>
      <c r="S121" s="99">
        <f t="shared" si="24"/>
        <v>7</v>
      </c>
      <c r="T121" s="97">
        <f t="shared" si="25"/>
        <v>4</v>
      </c>
      <c r="U121" s="98">
        <f t="shared" si="19"/>
        <v>0.58333333333333337</v>
      </c>
      <c r="V121" s="85">
        <f t="shared" si="20"/>
        <v>-0.64166666666666683</v>
      </c>
    </row>
    <row r="122" spans="1:22" x14ac:dyDescent="0.25">
      <c r="A122" s="92" t="s">
        <v>190</v>
      </c>
      <c r="B122" s="2" t="s">
        <v>315</v>
      </c>
      <c r="C122" s="122">
        <v>1</v>
      </c>
      <c r="D122" s="118"/>
      <c r="E122" s="118"/>
      <c r="F122" s="112">
        <v>1</v>
      </c>
      <c r="G122" s="119">
        <v>2</v>
      </c>
      <c r="H122" s="120">
        <v>1</v>
      </c>
      <c r="I122" s="110">
        <v>1</v>
      </c>
      <c r="J122" s="110"/>
      <c r="K122" s="110">
        <v>1</v>
      </c>
      <c r="L122" s="110">
        <v>2</v>
      </c>
      <c r="M122" s="110"/>
      <c r="N122" s="126">
        <v>2</v>
      </c>
      <c r="O122" s="96">
        <f t="shared" si="21"/>
        <v>2</v>
      </c>
      <c r="P122" s="20">
        <f t="shared" si="22"/>
        <v>2</v>
      </c>
      <c r="Q122" s="97">
        <f t="shared" si="23"/>
        <v>1.4</v>
      </c>
      <c r="R122" s="98">
        <f t="shared" si="18"/>
        <v>0.35</v>
      </c>
      <c r="S122" s="99">
        <f t="shared" si="24"/>
        <v>7</v>
      </c>
      <c r="T122" s="97">
        <f t="shared" si="25"/>
        <v>5</v>
      </c>
      <c r="U122" s="98">
        <f t="shared" si="19"/>
        <v>0.58333333333333337</v>
      </c>
      <c r="V122" s="85">
        <f t="shared" si="20"/>
        <v>-0.81666666666666676</v>
      </c>
    </row>
    <row r="123" spans="1:22" x14ac:dyDescent="0.25">
      <c r="A123" s="92" t="s">
        <v>191</v>
      </c>
      <c r="B123" s="2" t="s">
        <v>339</v>
      </c>
      <c r="C123" s="122"/>
      <c r="D123" s="118"/>
      <c r="E123" s="118"/>
      <c r="F123" s="112">
        <v>2</v>
      </c>
      <c r="G123" s="119">
        <v>1</v>
      </c>
      <c r="H123" s="120"/>
      <c r="I123" s="110"/>
      <c r="J123" s="110"/>
      <c r="K123" s="110"/>
      <c r="L123" s="110"/>
      <c r="M123" s="125">
        <v>2</v>
      </c>
      <c r="N123" s="121">
        <v>2</v>
      </c>
      <c r="O123" s="96">
        <f t="shared" si="21"/>
        <v>2</v>
      </c>
      <c r="P123" s="20">
        <f t="shared" si="22"/>
        <v>1</v>
      </c>
      <c r="Q123" s="97">
        <f t="shared" si="23"/>
        <v>1.4</v>
      </c>
      <c r="R123" s="98">
        <f t="shared" si="18"/>
        <v>0.35</v>
      </c>
      <c r="S123" s="99">
        <f t="shared" si="24"/>
        <v>4</v>
      </c>
      <c r="T123" s="97">
        <f t="shared" si="25"/>
        <v>2</v>
      </c>
      <c r="U123" s="98">
        <f t="shared" si="19"/>
        <v>0.33333333333333331</v>
      </c>
      <c r="V123" s="85">
        <f t="shared" si="20"/>
        <v>-0.31666666666666665</v>
      </c>
    </row>
    <row r="124" spans="1:22" x14ac:dyDescent="0.25">
      <c r="A124" s="92" t="s">
        <v>192</v>
      </c>
      <c r="B124" s="2" t="s">
        <v>193</v>
      </c>
      <c r="C124" s="122">
        <v>2</v>
      </c>
      <c r="D124" s="118">
        <v>1</v>
      </c>
      <c r="E124" s="118">
        <v>2</v>
      </c>
      <c r="F124" s="112"/>
      <c r="G124" s="119">
        <v>1</v>
      </c>
      <c r="H124" s="124">
        <v>2</v>
      </c>
      <c r="I124" s="110">
        <v>1</v>
      </c>
      <c r="J124" s="110">
        <v>2</v>
      </c>
      <c r="K124" s="110">
        <v>2</v>
      </c>
      <c r="L124" s="110">
        <v>1</v>
      </c>
      <c r="M124" s="110"/>
      <c r="N124" s="121">
        <v>2</v>
      </c>
      <c r="O124" s="96">
        <f t="shared" si="21"/>
        <v>5</v>
      </c>
      <c r="P124" s="20">
        <f t="shared" si="22"/>
        <v>3</v>
      </c>
      <c r="Q124" s="97">
        <f t="shared" si="23"/>
        <v>1.2</v>
      </c>
      <c r="R124" s="98">
        <f t="shared" si="18"/>
        <v>0.75</v>
      </c>
      <c r="S124" s="99">
        <f t="shared" si="24"/>
        <v>10</v>
      </c>
      <c r="T124" s="97">
        <f t="shared" si="25"/>
        <v>6</v>
      </c>
      <c r="U124" s="98">
        <f t="shared" si="19"/>
        <v>0.83333333333333337</v>
      </c>
      <c r="V124" s="85">
        <f t="shared" si="20"/>
        <v>-0.91666666666666674</v>
      </c>
    </row>
    <row r="125" spans="1:22" x14ac:dyDescent="0.25">
      <c r="A125" s="92" t="s">
        <v>194</v>
      </c>
      <c r="B125" s="2" t="s">
        <v>195</v>
      </c>
      <c r="C125" s="122">
        <v>2</v>
      </c>
      <c r="D125" s="118">
        <v>2</v>
      </c>
      <c r="E125" s="118"/>
      <c r="F125" s="112"/>
      <c r="G125" s="119"/>
      <c r="H125" s="120">
        <v>1</v>
      </c>
      <c r="I125" s="125">
        <v>2</v>
      </c>
      <c r="J125" s="110"/>
      <c r="K125" s="110"/>
      <c r="L125" s="110"/>
      <c r="M125" s="110"/>
      <c r="N125" s="126">
        <v>2</v>
      </c>
      <c r="O125" s="96">
        <f t="shared" si="21"/>
        <v>4</v>
      </c>
      <c r="P125" s="20">
        <f t="shared" si="22"/>
        <v>2</v>
      </c>
      <c r="Q125" s="97">
        <f t="shared" si="23"/>
        <v>1.2</v>
      </c>
      <c r="R125" s="98">
        <f t="shared" si="18"/>
        <v>0.6</v>
      </c>
      <c r="S125" s="99">
        <f t="shared" si="24"/>
        <v>5</v>
      </c>
      <c r="T125" s="97">
        <f t="shared" si="25"/>
        <v>3</v>
      </c>
      <c r="U125" s="98">
        <f t="shared" si="19"/>
        <v>0.41666666666666669</v>
      </c>
      <c r="V125" s="85">
        <f t="shared" si="20"/>
        <v>-0.23333333333333339</v>
      </c>
    </row>
    <row r="126" spans="1:22" x14ac:dyDescent="0.25">
      <c r="A126" s="92" t="s">
        <v>196</v>
      </c>
      <c r="B126" s="2" t="s">
        <v>313</v>
      </c>
      <c r="C126" s="122"/>
      <c r="D126" s="118"/>
      <c r="E126" s="118"/>
      <c r="F126" s="112">
        <v>1</v>
      </c>
      <c r="G126" s="119">
        <v>2</v>
      </c>
      <c r="H126" s="120"/>
      <c r="I126" s="110"/>
      <c r="J126" s="110"/>
      <c r="K126" s="110">
        <v>1</v>
      </c>
      <c r="L126" s="125">
        <v>2</v>
      </c>
      <c r="M126" s="110">
        <v>2</v>
      </c>
      <c r="N126" s="121">
        <v>1</v>
      </c>
      <c r="O126" s="96">
        <f t="shared" si="21"/>
        <v>1</v>
      </c>
      <c r="P126" s="20">
        <f t="shared" si="22"/>
        <v>1</v>
      </c>
      <c r="Q126" s="97">
        <f t="shared" si="23"/>
        <v>1.4999999999999998</v>
      </c>
      <c r="R126" s="98">
        <f t="shared" si="18"/>
        <v>0.18749999999999997</v>
      </c>
      <c r="S126" s="99">
        <f t="shared" si="24"/>
        <v>6</v>
      </c>
      <c r="T126" s="97">
        <f t="shared" si="25"/>
        <v>4</v>
      </c>
      <c r="U126" s="98">
        <f t="shared" si="19"/>
        <v>0.5</v>
      </c>
      <c r="V126" s="85">
        <f t="shared" si="20"/>
        <v>-0.8125</v>
      </c>
    </row>
    <row r="127" spans="1:22" x14ac:dyDescent="0.25">
      <c r="A127" s="92" t="s">
        <v>197</v>
      </c>
      <c r="B127" s="2" t="s">
        <v>198</v>
      </c>
      <c r="C127" s="122"/>
      <c r="D127" s="118">
        <v>1</v>
      </c>
      <c r="E127" s="118"/>
      <c r="F127" s="112">
        <v>2</v>
      </c>
      <c r="G127" s="119">
        <v>1</v>
      </c>
      <c r="H127" s="120"/>
      <c r="I127" s="125">
        <v>2</v>
      </c>
      <c r="J127" s="110"/>
      <c r="K127" s="110"/>
      <c r="L127" s="110"/>
      <c r="M127" s="110">
        <v>2</v>
      </c>
      <c r="N127" s="126">
        <v>2</v>
      </c>
      <c r="O127" s="96">
        <f t="shared" si="21"/>
        <v>3</v>
      </c>
      <c r="P127" s="20">
        <f t="shared" si="22"/>
        <v>2</v>
      </c>
      <c r="Q127" s="97">
        <f t="shared" si="23"/>
        <v>1.3</v>
      </c>
      <c r="R127" s="98">
        <f t="shared" si="18"/>
        <v>0.48750000000000004</v>
      </c>
      <c r="S127" s="99">
        <f t="shared" si="24"/>
        <v>6</v>
      </c>
      <c r="T127" s="97">
        <f t="shared" si="25"/>
        <v>3</v>
      </c>
      <c r="U127" s="98">
        <f t="shared" si="19"/>
        <v>0.5</v>
      </c>
      <c r="V127" s="85">
        <f t="shared" si="20"/>
        <v>-0.51249999999999996</v>
      </c>
    </row>
    <row r="128" spans="1:22" x14ac:dyDescent="0.25">
      <c r="A128" s="92" t="s">
        <v>199</v>
      </c>
      <c r="B128" s="2" t="s">
        <v>200</v>
      </c>
      <c r="C128" s="122"/>
      <c r="D128" s="118"/>
      <c r="E128" s="118"/>
      <c r="F128" s="112">
        <v>1</v>
      </c>
      <c r="G128" s="119"/>
      <c r="H128" s="120"/>
      <c r="I128" s="110"/>
      <c r="J128" s="110"/>
      <c r="K128" s="110"/>
      <c r="L128" s="110"/>
      <c r="M128" s="125">
        <v>2</v>
      </c>
      <c r="N128" s="121">
        <v>1</v>
      </c>
      <c r="O128" s="96">
        <f t="shared" si="21"/>
        <v>1</v>
      </c>
      <c r="P128" s="20">
        <f t="shared" si="22"/>
        <v>1</v>
      </c>
      <c r="Q128" s="97">
        <f t="shared" si="23"/>
        <v>1.2999999999999998</v>
      </c>
      <c r="R128" s="98">
        <f t="shared" si="18"/>
        <v>0.16249999999999998</v>
      </c>
      <c r="S128" s="99">
        <f t="shared" si="24"/>
        <v>3</v>
      </c>
      <c r="T128" s="97">
        <f t="shared" si="25"/>
        <v>2</v>
      </c>
      <c r="U128" s="98">
        <f t="shared" si="19"/>
        <v>0.25</v>
      </c>
      <c r="V128" s="85">
        <f t="shared" si="20"/>
        <v>-0.33750000000000002</v>
      </c>
    </row>
    <row r="129" spans="1:22" x14ac:dyDescent="0.25">
      <c r="A129" s="92" t="s">
        <v>201</v>
      </c>
      <c r="B129" s="2" t="s">
        <v>202</v>
      </c>
      <c r="C129" s="122">
        <v>1</v>
      </c>
      <c r="D129" s="118"/>
      <c r="E129" s="118"/>
      <c r="F129" s="112"/>
      <c r="G129" s="119"/>
      <c r="H129" s="120"/>
      <c r="I129" s="125">
        <v>2</v>
      </c>
      <c r="J129" s="110"/>
      <c r="K129" s="110"/>
      <c r="L129" s="110"/>
      <c r="M129" s="110"/>
      <c r="N129" s="121">
        <v>2</v>
      </c>
      <c r="O129" s="96">
        <f t="shared" si="21"/>
        <v>1</v>
      </c>
      <c r="P129" s="20">
        <f t="shared" si="22"/>
        <v>1</v>
      </c>
      <c r="Q129" s="97">
        <f t="shared" si="23"/>
        <v>1.2999999999999998</v>
      </c>
      <c r="R129" s="98">
        <f t="shared" si="18"/>
        <v>0.16249999999999998</v>
      </c>
      <c r="S129" s="99">
        <f t="shared" si="24"/>
        <v>4</v>
      </c>
      <c r="T129" s="97">
        <f t="shared" si="25"/>
        <v>2</v>
      </c>
      <c r="U129" s="98">
        <f t="shared" si="19"/>
        <v>0.33333333333333331</v>
      </c>
      <c r="V129" s="85">
        <f t="shared" si="20"/>
        <v>-0.50416666666666665</v>
      </c>
    </row>
    <row r="130" spans="1:22" x14ac:dyDescent="0.25">
      <c r="A130" s="92" t="s">
        <v>203</v>
      </c>
      <c r="B130" s="2" t="s">
        <v>204</v>
      </c>
      <c r="C130" s="122">
        <v>2</v>
      </c>
      <c r="D130" s="118"/>
      <c r="E130" s="118"/>
      <c r="F130" s="112"/>
      <c r="G130" s="119"/>
      <c r="H130" s="120">
        <v>1</v>
      </c>
      <c r="I130" s="110"/>
      <c r="J130" s="125">
        <v>3</v>
      </c>
      <c r="K130" s="110"/>
      <c r="L130" s="110"/>
      <c r="M130" s="110"/>
      <c r="N130" s="121"/>
      <c r="O130" s="96">
        <f t="shared" si="21"/>
        <v>2</v>
      </c>
      <c r="P130" s="20">
        <f t="shared" si="22"/>
        <v>1</v>
      </c>
      <c r="Q130" s="97">
        <f t="shared" si="23"/>
        <v>1.2999999999999998</v>
      </c>
      <c r="R130" s="98">
        <f t="shared" si="18"/>
        <v>0.32499999999999996</v>
      </c>
      <c r="S130" s="99">
        <f t="shared" si="24"/>
        <v>4</v>
      </c>
      <c r="T130" s="97">
        <f t="shared" si="25"/>
        <v>2</v>
      </c>
      <c r="U130" s="98">
        <f t="shared" si="19"/>
        <v>0.33333333333333331</v>
      </c>
      <c r="V130" s="85">
        <f t="shared" si="20"/>
        <v>-0.34166666666666667</v>
      </c>
    </row>
    <row r="131" spans="1:22" x14ac:dyDescent="0.25">
      <c r="A131" s="92" t="s">
        <v>205</v>
      </c>
      <c r="B131" s="2" t="s">
        <v>206</v>
      </c>
      <c r="C131" s="122">
        <v>2</v>
      </c>
      <c r="D131" s="118"/>
      <c r="E131" s="118"/>
      <c r="F131" s="112"/>
      <c r="G131" s="119">
        <v>2</v>
      </c>
      <c r="H131" s="120">
        <v>1</v>
      </c>
      <c r="I131" s="110"/>
      <c r="J131" s="110"/>
      <c r="K131" s="125">
        <v>2</v>
      </c>
      <c r="L131" s="110">
        <v>1</v>
      </c>
      <c r="M131" s="110"/>
      <c r="N131" s="121">
        <v>1</v>
      </c>
      <c r="O131" s="96">
        <f t="shared" si="21"/>
        <v>2</v>
      </c>
      <c r="P131" s="20">
        <f t="shared" si="22"/>
        <v>1</v>
      </c>
      <c r="Q131" s="97">
        <f t="shared" si="23"/>
        <v>1.4999999999999998</v>
      </c>
      <c r="R131" s="98">
        <f t="shared" si="18"/>
        <v>0.37499999999999994</v>
      </c>
      <c r="S131" s="99">
        <f t="shared" si="24"/>
        <v>5</v>
      </c>
      <c r="T131" s="97">
        <f t="shared" si="25"/>
        <v>4</v>
      </c>
      <c r="U131" s="98">
        <f t="shared" si="19"/>
        <v>0.41666666666666669</v>
      </c>
      <c r="V131" s="85">
        <f t="shared" si="20"/>
        <v>-0.45833333333333343</v>
      </c>
    </row>
    <row r="132" spans="1:22" x14ac:dyDescent="0.25">
      <c r="A132" s="92" t="s">
        <v>207</v>
      </c>
      <c r="B132" s="143" t="s">
        <v>1057</v>
      </c>
      <c r="C132" s="122">
        <v>1</v>
      </c>
      <c r="D132" s="118"/>
      <c r="E132" s="118"/>
      <c r="F132" s="112"/>
      <c r="G132" s="119"/>
      <c r="H132" s="120">
        <v>2</v>
      </c>
      <c r="I132" s="110"/>
      <c r="J132" s="110">
        <v>1</v>
      </c>
      <c r="K132" s="125">
        <v>2</v>
      </c>
      <c r="L132" s="110"/>
      <c r="M132" s="110"/>
      <c r="N132" s="121"/>
      <c r="O132" s="96">
        <f t="shared" si="21"/>
        <v>1</v>
      </c>
      <c r="P132" s="20">
        <f t="shared" si="22"/>
        <v>1</v>
      </c>
      <c r="Q132" s="97">
        <f t="shared" si="23"/>
        <v>1.2999999999999998</v>
      </c>
      <c r="R132" s="98">
        <f t="shared" si="18"/>
        <v>0.16249999999999998</v>
      </c>
      <c r="S132" s="99">
        <f t="shared" si="24"/>
        <v>5</v>
      </c>
      <c r="T132" s="97">
        <f t="shared" si="25"/>
        <v>3</v>
      </c>
      <c r="U132" s="98">
        <f t="shared" si="19"/>
        <v>0.41666666666666669</v>
      </c>
      <c r="V132" s="85">
        <f t="shared" si="20"/>
        <v>-0.67083333333333339</v>
      </c>
    </row>
    <row r="133" spans="1:22" x14ac:dyDescent="0.25">
      <c r="A133" s="92" t="s">
        <v>208</v>
      </c>
      <c r="B133" s="2" t="s">
        <v>209</v>
      </c>
      <c r="C133" s="122">
        <v>2</v>
      </c>
      <c r="D133" s="118"/>
      <c r="E133" s="118"/>
      <c r="F133" s="112"/>
      <c r="G133" s="119">
        <v>1</v>
      </c>
      <c r="H133" s="120"/>
      <c r="I133" s="110">
        <v>1</v>
      </c>
      <c r="J133" s="110"/>
      <c r="K133" s="110"/>
      <c r="L133" s="110">
        <v>1</v>
      </c>
      <c r="M133" s="110"/>
      <c r="N133" s="126">
        <v>2</v>
      </c>
      <c r="O133" s="96">
        <f t="shared" si="21"/>
        <v>2</v>
      </c>
      <c r="P133" s="20">
        <f t="shared" si="22"/>
        <v>1</v>
      </c>
      <c r="Q133" s="97">
        <f t="shared" si="23"/>
        <v>1.4</v>
      </c>
      <c r="R133" s="98">
        <f t="shared" si="18"/>
        <v>0.35</v>
      </c>
      <c r="S133" s="99">
        <f t="shared" si="24"/>
        <v>4</v>
      </c>
      <c r="T133" s="97">
        <f t="shared" si="25"/>
        <v>3</v>
      </c>
      <c r="U133" s="98">
        <f t="shared" si="19"/>
        <v>0.33333333333333331</v>
      </c>
      <c r="V133" s="85">
        <f t="shared" si="20"/>
        <v>-0.31666666666666665</v>
      </c>
    </row>
    <row r="134" spans="1:22" x14ac:dyDescent="0.25">
      <c r="A134" s="92" t="s">
        <v>186</v>
      </c>
      <c r="B134" s="2" t="s">
        <v>212</v>
      </c>
      <c r="C134" s="122">
        <v>1</v>
      </c>
      <c r="D134" s="118"/>
      <c r="E134" s="118">
        <v>1</v>
      </c>
      <c r="F134" s="112"/>
      <c r="G134" s="119"/>
      <c r="H134" s="120"/>
      <c r="I134" s="110">
        <v>1</v>
      </c>
      <c r="J134" s="110"/>
      <c r="K134" s="110"/>
      <c r="L134" s="110"/>
      <c r="M134" s="110"/>
      <c r="N134" s="126">
        <v>2</v>
      </c>
      <c r="O134" s="96">
        <f t="shared" ref="O134:O164" si="26">SUM(C134:F134)</f>
        <v>2</v>
      </c>
      <c r="P134" s="20">
        <f t="shared" ref="P134:P164" si="27">COUNT(C134:F134)</f>
        <v>2</v>
      </c>
      <c r="Q134" s="97">
        <f t="shared" ref="Q134:Q164" si="28">1.4-(P134/10)+(G134/10)</f>
        <v>1.2</v>
      </c>
      <c r="R134" s="98">
        <f t="shared" ref="R134:R194" si="29">O134/8*Q134</f>
        <v>0.3</v>
      </c>
      <c r="S134" s="99">
        <f t="shared" ref="S134:S164" si="30">SUM(H134:N134)</f>
        <v>3</v>
      </c>
      <c r="T134" s="97">
        <f t="shared" ref="T134:T164" si="31">COUNT(H134:N134)</f>
        <v>2</v>
      </c>
      <c r="U134" s="98">
        <f t="shared" ref="U134:U194" si="32">S134/12</f>
        <v>0.25</v>
      </c>
      <c r="V134" s="85">
        <f t="shared" ref="V134:V194" si="33">R134-(U134*2)</f>
        <v>-0.2</v>
      </c>
    </row>
    <row r="135" spans="1:22" x14ac:dyDescent="0.25">
      <c r="A135" s="92" t="s">
        <v>213</v>
      </c>
      <c r="B135" s="2" t="s">
        <v>214</v>
      </c>
      <c r="C135" s="122">
        <v>1</v>
      </c>
      <c r="D135" s="118"/>
      <c r="E135" s="118"/>
      <c r="F135" s="112"/>
      <c r="G135" s="119"/>
      <c r="H135" s="120"/>
      <c r="I135" s="110"/>
      <c r="J135" s="125">
        <v>3</v>
      </c>
      <c r="K135" s="110"/>
      <c r="L135" s="110"/>
      <c r="M135" s="110"/>
      <c r="N135" s="121"/>
      <c r="O135" s="96">
        <f t="shared" si="26"/>
        <v>1</v>
      </c>
      <c r="P135" s="20">
        <f t="shared" si="27"/>
        <v>1</v>
      </c>
      <c r="Q135" s="97">
        <f t="shared" si="28"/>
        <v>1.2999999999999998</v>
      </c>
      <c r="R135" s="98">
        <f t="shared" si="29"/>
        <v>0.16249999999999998</v>
      </c>
      <c r="S135" s="99">
        <f t="shared" si="30"/>
        <v>3</v>
      </c>
      <c r="T135" s="97">
        <f t="shared" si="31"/>
        <v>1</v>
      </c>
      <c r="U135" s="98">
        <f t="shared" si="32"/>
        <v>0.25</v>
      </c>
      <c r="V135" s="85">
        <f t="shared" si="33"/>
        <v>-0.33750000000000002</v>
      </c>
    </row>
    <row r="136" spans="1:22" x14ac:dyDescent="0.25">
      <c r="A136" s="92" t="s">
        <v>215</v>
      </c>
      <c r="B136" s="2" t="s">
        <v>216</v>
      </c>
      <c r="C136" s="122">
        <v>1</v>
      </c>
      <c r="D136" s="118"/>
      <c r="E136" s="118"/>
      <c r="F136" s="112"/>
      <c r="G136" s="119">
        <v>1</v>
      </c>
      <c r="H136" s="120">
        <v>1</v>
      </c>
      <c r="I136" s="125">
        <v>2</v>
      </c>
      <c r="J136" s="110"/>
      <c r="K136" s="110"/>
      <c r="L136" s="110">
        <v>1</v>
      </c>
      <c r="M136" s="110"/>
      <c r="N136" s="121">
        <v>2</v>
      </c>
      <c r="O136" s="96">
        <f t="shared" si="26"/>
        <v>1</v>
      </c>
      <c r="P136" s="20">
        <f t="shared" si="27"/>
        <v>1</v>
      </c>
      <c r="Q136" s="97">
        <f t="shared" si="28"/>
        <v>1.4</v>
      </c>
      <c r="R136" s="98">
        <f t="shared" si="29"/>
        <v>0.17499999999999999</v>
      </c>
      <c r="S136" s="99">
        <f t="shared" si="30"/>
        <v>6</v>
      </c>
      <c r="T136" s="97">
        <f t="shared" si="31"/>
        <v>4</v>
      </c>
      <c r="U136" s="98">
        <f t="shared" si="32"/>
        <v>0.5</v>
      </c>
      <c r="V136" s="85">
        <f t="shared" si="33"/>
        <v>-0.82499999999999996</v>
      </c>
    </row>
    <row r="137" spans="1:22" x14ac:dyDescent="0.25">
      <c r="A137" s="92" t="s">
        <v>217</v>
      </c>
      <c r="B137" s="2" t="s">
        <v>316</v>
      </c>
      <c r="C137" s="122">
        <v>2</v>
      </c>
      <c r="D137" s="118"/>
      <c r="E137" s="118"/>
      <c r="F137" s="112"/>
      <c r="G137" s="119">
        <v>1</v>
      </c>
      <c r="H137" s="120">
        <v>1</v>
      </c>
      <c r="I137" s="125">
        <v>2</v>
      </c>
      <c r="J137" s="110"/>
      <c r="K137" s="110">
        <v>2</v>
      </c>
      <c r="L137" s="110"/>
      <c r="M137" s="110"/>
      <c r="N137" s="121">
        <v>2</v>
      </c>
      <c r="O137" s="96">
        <f t="shared" si="26"/>
        <v>2</v>
      </c>
      <c r="P137" s="20">
        <f t="shared" si="27"/>
        <v>1</v>
      </c>
      <c r="Q137" s="97">
        <f t="shared" si="28"/>
        <v>1.4</v>
      </c>
      <c r="R137" s="98">
        <f t="shared" si="29"/>
        <v>0.35</v>
      </c>
      <c r="S137" s="99">
        <f t="shared" si="30"/>
        <v>7</v>
      </c>
      <c r="T137" s="97">
        <f t="shared" si="31"/>
        <v>4</v>
      </c>
      <c r="U137" s="98">
        <f t="shared" si="32"/>
        <v>0.58333333333333337</v>
      </c>
      <c r="V137" s="85">
        <f t="shared" si="33"/>
        <v>-0.81666666666666676</v>
      </c>
    </row>
    <row r="138" spans="1:22" x14ac:dyDescent="0.25">
      <c r="A138" s="92" t="s">
        <v>850</v>
      </c>
      <c r="B138" s="2" t="s">
        <v>843</v>
      </c>
      <c r="C138" s="122">
        <v>1</v>
      </c>
      <c r="D138" s="118"/>
      <c r="E138" s="118"/>
      <c r="F138" s="112">
        <v>1</v>
      </c>
      <c r="G138" s="119">
        <v>2</v>
      </c>
      <c r="H138" s="120"/>
      <c r="I138" s="110"/>
      <c r="J138" s="110"/>
      <c r="K138" s="110"/>
      <c r="L138" s="125">
        <v>2</v>
      </c>
      <c r="M138" s="110">
        <v>2</v>
      </c>
      <c r="N138" s="126">
        <v>2</v>
      </c>
      <c r="O138" s="96">
        <f t="shared" si="26"/>
        <v>2</v>
      </c>
      <c r="P138" s="20">
        <f t="shared" si="27"/>
        <v>2</v>
      </c>
      <c r="Q138" s="97">
        <f t="shared" si="28"/>
        <v>1.4</v>
      </c>
      <c r="R138" s="98">
        <f t="shared" si="29"/>
        <v>0.35</v>
      </c>
      <c r="S138" s="99">
        <f t="shared" si="30"/>
        <v>6</v>
      </c>
      <c r="T138" s="97">
        <f t="shared" si="31"/>
        <v>3</v>
      </c>
      <c r="U138" s="98">
        <f t="shared" si="32"/>
        <v>0.5</v>
      </c>
      <c r="V138" s="85">
        <f t="shared" si="33"/>
        <v>-0.65</v>
      </c>
    </row>
    <row r="139" spans="1:22" x14ac:dyDescent="0.25">
      <c r="A139" s="92" t="s">
        <v>218</v>
      </c>
      <c r="B139" s="2" t="s">
        <v>324</v>
      </c>
      <c r="C139" s="122"/>
      <c r="D139" s="118"/>
      <c r="E139" s="118"/>
      <c r="F139" s="112">
        <v>1</v>
      </c>
      <c r="G139" s="119">
        <v>2</v>
      </c>
      <c r="H139" s="120"/>
      <c r="I139" s="110"/>
      <c r="J139" s="110"/>
      <c r="K139" s="110"/>
      <c r="L139" s="125">
        <v>2</v>
      </c>
      <c r="M139" s="110">
        <v>1</v>
      </c>
      <c r="N139" s="126" t="s">
        <v>847</v>
      </c>
      <c r="O139" s="96">
        <f t="shared" si="26"/>
        <v>1</v>
      </c>
      <c r="P139" s="20">
        <f t="shared" si="27"/>
        <v>1</v>
      </c>
      <c r="Q139" s="97">
        <f t="shared" si="28"/>
        <v>1.4999999999999998</v>
      </c>
      <c r="R139" s="98">
        <f t="shared" si="29"/>
        <v>0.18749999999999997</v>
      </c>
      <c r="S139" s="99">
        <f t="shared" si="30"/>
        <v>3</v>
      </c>
      <c r="T139" s="97">
        <f t="shared" si="31"/>
        <v>2</v>
      </c>
      <c r="U139" s="98">
        <f t="shared" si="32"/>
        <v>0.25</v>
      </c>
      <c r="V139" s="85">
        <f t="shared" si="33"/>
        <v>-0.3125</v>
      </c>
    </row>
    <row r="140" spans="1:22" x14ac:dyDescent="0.25">
      <c r="A140" s="92" t="s">
        <v>219</v>
      </c>
      <c r="B140" s="2" t="s">
        <v>334</v>
      </c>
      <c r="C140" s="122">
        <v>2</v>
      </c>
      <c r="D140" s="118"/>
      <c r="E140" s="118"/>
      <c r="F140" s="112"/>
      <c r="G140" s="119">
        <v>2</v>
      </c>
      <c r="H140" s="120">
        <v>1</v>
      </c>
      <c r="I140" s="110"/>
      <c r="J140" s="110"/>
      <c r="K140" s="125">
        <v>2</v>
      </c>
      <c r="L140" s="110">
        <v>1</v>
      </c>
      <c r="M140" s="110"/>
      <c r="N140" s="121">
        <v>1</v>
      </c>
      <c r="O140" s="96">
        <f t="shared" si="26"/>
        <v>2</v>
      </c>
      <c r="P140" s="20">
        <f t="shared" si="27"/>
        <v>1</v>
      </c>
      <c r="Q140" s="97">
        <f t="shared" si="28"/>
        <v>1.4999999999999998</v>
      </c>
      <c r="R140" s="98">
        <f t="shared" si="29"/>
        <v>0.37499999999999994</v>
      </c>
      <c r="S140" s="99">
        <f t="shared" si="30"/>
        <v>5</v>
      </c>
      <c r="T140" s="97">
        <f t="shared" si="31"/>
        <v>4</v>
      </c>
      <c r="U140" s="98">
        <f t="shared" si="32"/>
        <v>0.41666666666666669</v>
      </c>
      <c r="V140" s="85">
        <f t="shared" si="33"/>
        <v>-0.45833333333333343</v>
      </c>
    </row>
    <row r="141" spans="1:22" x14ac:dyDescent="0.25">
      <c r="A141" s="92" t="s">
        <v>220</v>
      </c>
      <c r="B141" s="2" t="s">
        <v>221</v>
      </c>
      <c r="C141" s="122">
        <v>1</v>
      </c>
      <c r="D141" s="118"/>
      <c r="E141" s="118"/>
      <c r="F141" s="112"/>
      <c r="G141" s="119">
        <v>1</v>
      </c>
      <c r="H141" s="120"/>
      <c r="I141" s="110"/>
      <c r="J141" s="110"/>
      <c r="K141" s="110"/>
      <c r="L141" s="110"/>
      <c r="M141" s="125">
        <v>2</v>
      </c>
      <c r="N141" s="121">
        <v>2</v>
      </c>
      <c r="O141" s="96">
        <f t="shared" si="26"/>
        <v>1</v>
      </c>
      <c r="P141" s="20">
        <f t="shared" si="27"/>
        <v>1</v>
      </c>
      <c r="Q141" s="97">
        <f t="shared" si="28"/>
        <v>1.4</v>
      </c>
      <c r="R141" s="98">
        <f t="shared" si="29"/>
        <v>0.17499999999999999</v>
      </c>
      <c r="S141" s="99">
        <f t="shared" si="30"/>
        <v>4</v>
      </c>
      <c r="T141" s="97">
        <f t="shared" si="31"/>
        <v>2</v>
      </c>
      <c r="U141" s="98">
        <f t="shared" si="32"/>
        <v>0.33333333333333331</v>
      </c>
      <c r="V141" s="85">
        <f t="shared" si="33"/>
        <v>-0.49166666666666664</v>
      </c>
    </row>
    <row r="142" spans="1:22" x14ac:dyDescent="0.25">
      <c r="A142" s="92" t="s">
        <v>222</v>
      </c>
      <c r="B142" s="2" t="s">
        <v>223</v>
      </c>
      <c r="C142" s="122">
        <v>1</v>
      </c>
      <c r="D142" s="118"/>
      <c r="E142" s="118"/>
      <c r="F142" s="112"/>
      <c r="G142" s="119">
        <v>1</v>
      </c>
      <c r="H142" s="124">
        <v>2</v>
      </c>
      <c r="I142" s="110">
        <v>1</v>
      </c>
      <c r="J142" s="110"/>
      <c r="K142" s="110"/>
      <c r="L142" s="110">
        <v>1</v>
      </c>
      <c r="M142" s="110"/>
      <c r="N142" s="121">
        <v>2</v>
      </c>
      <c r="O142" s="96">
        <f t="shared" si="26"/>
        <v>1</v>
      </c>
      <c r="P142" s="20">
        <f t="shared" si="27"/>
        <v>1</v>
      </c>
      <c r="Q142" s="97">
        <f t="shared" si="28"/>
        <v>1.4</v>
      </c>
      <c r="R142" s="98">
        <f t="shared" si="29"/>
        <v>0.17499999999999999</v>
      </c>
      <c r="S142" s="99">
        <f t="shared" si="30"/>
        <v>6</v>
      </c>
      <c r="T142" s="97">
        <f t="shared" si="31"/>
        <v>4</v>
      </c>
      <c r="U142" s="98">
        <f t="shared" si="32"/>
        <v>0.5</v>
      </c>
      <c r="V142" s="85">
        <f t="shared" si="33"/>
        <v>-0.82499999999999996</v>
      </c>
    </row>
    <row r="143" spans="1:22" x14ac:dyDescent="0.25">
      <c r="A143" s="92" t="s">
        <v>224</v>
      </c>
      <c r="B143" s="2" t="s">
        <v>325</v>
      </c>
      <c r="C143" s="122">
        <v>2</v>
      </c>
      <c r="D143" s="118"/>
      <c r="E143" s="118"/>
      <c r="F143" s="112"/>
      <c r="G143" s="119">
        <v>1</v>
      </c>
      <c r="H143" s="120">
        <v>2</v>
      </c>
      <c r="I143" s="125">
        <v>2</v>
      </c>
      <c r="J143" s="110"/>
      <c r="K143" s="110"/>
      <c r="L143" s="110"/>
      <c r="M143" s="110"/>
      <c r="N143" s="121">
        <v>2</v>
      </c>
      <c r="O143" s="96">
        <f t="shared" si="26"/>
        <v>2</v>
      </c>
      <c r="P143" s="20">
        <f t="shared" si="27"/>
        <v>1</v>
      </c>
      <c r="Q143" s="97">
        <f t="shared" si="28"/>
        <v>1.4</v>
      </c>
      <c r="R143" s="98">
        <f t="shared" si="29"/>
        <v>0.35</v>
      </c>
      <c r="S143" s="99">
        <f t="shared" si="30"/>
        <v>6</v>
      </c>
      <c r="T143" s="97">
        <f t="shared" si="31"/>
        <v>3</v>
      </c>
      <c r="U143" s="98">
        <f t="shared" si="32"/>
        <v>0.5</v>
      </c>
      <c r="V143" s="85">
        <f t="shared" si="33"/>
        <v>-0.65</v>
      </c>
    </row>
    <row r="144" spans="1:22" x14ac:dyDescent="0.25">
      <c r="A144" s="92" t="s">
        <v>112</v>
      </c>
      <c r="B144" s="143" t="s">
        <v>1040</v>
      </c>
      <c r="C144" s="122"/>
      <c r="D144" s="118"/>
      <c r="E144" s="118"/>
      <c r="F144" s="112">
        <v>1</v>
      </c>
      <c r="G144" s="119">
        <v>1</v>
      </c>
      <c r="H144" s="120"/>
      <c r="I144" s="110"/>
      <c r="J144" s="110"/>
      <c r="K144" s="110"/>
      <c r="L144" s="110">
        <v>1</v>
      </c>
      <c r="M144" s="125">
        <v>2</v>
      </c>
      <c r="N144" s="121">
        <v>2</v>
      </c>
      <c r="O144" s="96">
        <f t="shared" si="26"/>
        <v>1</v>
      </c>
      <c r="P144" s="20">
        <f t="shared" si="27"/>
        <v>1</v>
      </c>
      <c r="Q144" s="97">
        <f t="shared" si="28"/>
        <v>1.4</v>
      </c>
      <c r="R144" s="98">
        <f t="shared" si="29"/>
        <v>0.17499999999999999</v>
      </c>
      <c r="S144" s="99">
        <f t="shared" si="30"/>
        <v>5</v>
      </c>
      <c r="T144" s="97">
        <f t="shared" si="31"/>
        <v>3</v>
      </c>
      <c r="U144" s="98">
        <f t="shared" si="32"/>
        <v>0.41666666666666669</v>
      </c>
      <c r="V144" s="85">
        <f t="shared" si="33"/>
        <v>-0.65833333333333344</v>
      </c>
    </row>
    <row r="145" spans="1:22" x14ac:dyDescent="0.25">
      <c r="A145" s="92" t="s">
        <v>225</v>
      </c>
      <c r="B145" s="2" t="s">
        <v>226</v>
      </c>
      <c r="C145" s="122">
        <v>2</v>
      </c>
      <c r="D145" s="118"/>
      <c r="E145" s="118"/>
      <c r="F145" s="112"/>
      <c r="G145" s="119"/>
      <c r="H145" s="120">
        <v>1</v>
      </c>
      <c r="I145" s="125">
        <v>2</v>
      </c>
      <c r="J145" s="110"/>
      <c r="K145" s="110"/>
      <c r="L145" s="110"/>
      <c r="M145" s="110"/>
      <c r="N145" s="121">
        <v>2</v>
      </c>
      <c r="O145" s="96">
        <f t="shared" si="26"/>
        <v>2</v>
      </c>
      <c r="P145" s="20">
        <f t="shared" si="27"/>
        <v>1</v>
      </c>
      <c r="Q145" s="97">
        <f t="shared" si="28"/>
        <v>1.2999999999999998</v>
      </c>
      <c r="R145" s="98">
        <f t="shared" si="29"/>
        <v>0.32499999999999996</v>
      </c>
      <c r="S145" s="99">
        <f t="shared" si="30"/>
        <v>5</v>
      </c>
      <c r="T145" s="97">
        <f t="shared" si="31"/>
        <v>3</v>
      </c>
      <c r="U145" s="98">
        <f t="shared" si="32"/>
        <v>0.41666666666666669</v>
      </c>
      <c r="V145" s="85">
        <f t="shared" si="33"/>
        <v>-0.50833333333333341</v>
      </c>
    </row>
    <row r="146" spans="1:22" x14ac:dyDescent="0.25">
      <c r="A146" s="92" t="s">
        <v>227</v>
      </c>
      <c r="B146" s="2" t="s">
        <v>228</v>
      </c>
      <c r="C146" s="122">
        <v>2</v>
      </c>
      <c r="D146" s="118"/>
      <c r="E146" s="118"/>
      <c r="F146" s="112"/>
      <c r="G146" s="119"/>
      <c r="H146" s="124">
        <v>2</v>
      </c>
      <c r="I146" s="110"/>
      <c r="J146" s="125">
        <v>2</v>
      </c>
      <c r="K146" s="110">
        <v>1</v>
      </c>
      <c r="L146" s="110"/>
      <c r="M146" s="110"/>
      <c r="N146" s="121"/>
      <c r="O146" s="96">
        <f t="shared" si="26"/>
        <v>2</v>
      </c>
      <c r="P146" s="20">
        <f t="shared" si="27"/>
        <v>1</v>
      </c>
      <c r="Q146" s="97">
        <f t="shared" si="28"/>
        <v>1.2999999999999998</v>
      </c>
      <c r="R146" s="98">
        <f t="shared" si="29"/>
        <v>0.32499999999999996</v>
      </c>
      <c r="S146" s="99">
        <f t="shared" si="30"/>
        <v>5</v>
      </c>
      <c r="T146" s="97">
        <f t="shared" si="31"/>
        <v>3</v>
      </c>
      <c r="U146" s="98">
        <f t="shared" si="32"/>
        <v>0.41666666666666669</v>
      </c>
      <c r="V146" s="85">
        <f t="shared" si="33"/>
        <v>-0.50833333333333341</v>
      </c>
    </row>
    <row r="147" spans="1:22" x14ac:dyDescent="0.25">
      <c r="A147" s="92" t="s">
        <v>229</v>
      </c>
      <c r="B147" s="2" t="s">
        <v>332</v>
      </c>
      <c r="C147" s="122">
        <v>1</v>
      </c>
      <c r="D147" s="118"/>
      <c r="E147" s="118"/>
      <c r="F147" s="112"/>
      <c r="G147" s="119"/>
      <c r="H147" s="120">
        <v>1</v>
      </c>
      <c r="I147" s="110"/>
      <c r="J147" s="125">
        <v>3</v>
      </c>
      <c r="K147" s="110"/>
      <c r="L147" s="110"/>
      <c r="M147" s="110"/>
      <c r="N147" s="121"/>
      <c r="O147" s="96">
        <f t="shared" si="26"/>
        <v>1</v>
      </c>
      <c r="P147" s="20">
        <f t="shared" si="27"/>
        <v>1</v>
      </c>
      <c r="Q147" s="97">
        <f t="shared" si="28"/>
        <v>1.2999999999999998</v>
      </c>
      <c r="R147" s="98">
        <f t="shared" si="29"/>
        <v>0.16249999999999998</v>
      </c>
      <c r="S147" s="99">
        <f t="shared" si="30"/>
        <v>4</v>
      </c>
      <c r="T147" s="97">
        <f t="shared" si="31"/>
        <v>2</v>
      </c>
      <c r="U147" s="98">
        <f t="shared" si="32"/>
        <v>0.33333333333333331</v>
      </c>
      <c r="V147" s="85">
        <f t="shared" si="33"/>
        <v>-0.50416666666666665</v>
      </c>
    </row>
    <row r="148" spans="1:22" x14ac:dyDescent="0.25">
      <c r="A148" s="92" t="s">
        <v>230</v>
      </c>
      <c r="B148" s="2" t="s">
        <v>321</v>
      </c>
      <c r="C148" s="122">
        <v>2</v>
      </c>
      <c r="D148" s="118"/>
      <c r="E148" s="118"/>
      <c r="F148" s="112"/>
      <c r="G148" s="119">
        <v>2</v>
      </c>
      <c r="H148" s="124">
        <v>2</v>
      </c>
      <c r="I148" s="110"/>
      <c r="J148" s="110"/>
      <c r="K148" s="125">
        <v>2</v>
      </c>
      <c r="L148" s="110">
        <v>1</v>
      </c>
      <c r="M148" s="110"/>
      <c r="N148" s="121">
        <v>1</v>
      </c>
      <c r="O148" s="96">
        <f t="shared" si="26"/>
        <v>2</v>
      </c>
      <c r="P148" s="20">
        <f t="shared" si="27"/>
        <v>1</v>
      </c>
      <c r="Q148" s="97">
        <f t="shared" si="28"/>
        <v>1.4999999999999998</v>
      </c>
      <c r="R148" s="98">
        <f t="shared" si="29"/>
        <v>0.37499999999999994</v>
      </c>
      <c r="S148" s="99">
        <f t="shared" si="30"/>
        <v>6</v>
      </c>
      <c r="T148" s="97">
        <f t="shared" si="31"/>
        <v>4</v>
      </c>
      <c r="U148" s="98">
        <f t="shared" si="32"/>
        <v>0.5</v>
      </c>
      <c r="V148" s="85">
        <f t="shared" si="33"/>
        <v>-0.625</v>
      </c>
    </row>
    <row r="149" spans="1:22" x14ac:dyDescent="0.25">
      <c r="A149" s="92" t="s">
        <v>231</v>
      </c>
      <c r="B149" s="2" t="s">
        <v>327</v>
      </c>
      <c r="C149" s="122">
        <v>1</v>
      </c>
      <c r="D149" s="118"/>
      <c r="E149" s="118"/>
      <c r="F149" s="112"/>
      <c r="G149" s="119">
        <v>1</v>
      </c>
      <c r="H149" s="120">
        <v>1</v>
      </c>
      <c r="I149" s="110">
        <v>1</v>
      </c>
      <c r="J149" s="125">
        <v>3</v>
      </c>
      <c r="K149" s="110"/>
      <c r="L149" s="110"/>
      <c r="M149" s="110"/>
      <c r="N149" s="121"/>
      <c r="O149" s="96">
        <f t="shared" si="26"/>
        <v>1</v>
      </c>
      <c r="P149" s="20">
        <f t="shared" si="27"/>
        <v>1</v>
      </c>
      <c r="Q149" s="97">
        <f t="shared" si="28"/>
        <v>1.4</v>
      </c>
      <c r="R149" s="98">
        <f t="shared" si="29"/>
        <v>0.17499999999999999</v>
      </c>
      <c r="S149" s="99">
        <f t="shared" si="30"/>
        <v>5</v>
      </c>
      <c r="T149" s="97">
        <f t="shared" si="31"/>
        <v>3</v>
      </c>
      <c r="U149" s="98">
        <f t="shared" si="32"/>
        <v>0.41666666666666669</v>
      </c>
      <c r="V149" s="85">
        <f t="shared" si="33"/>
        <v>-0.65833333333333344</v>
      </c>
    </row>
    <row r="150" spans="1:22" x14ac:dyDescent="0.25">
      <c r="A150" s="92" t="s">
        <v>232</v>
      </c>
      <c r="B150" s="2" t="s">
        <v>318</v>
      </c>
      <c r="C150" s="122">
        <v>1</v>
      </c>
      <c r="D150" s="118"/>
      <c r="E150" s="118"/>
      <c r="F150" s="112"/>
      <c r="G150" s="119">
        <v>1</v>
      </c>
      <c r="H150" s="124">
        <v>2</v>
      </c>
      <c r="I150" s="110">
        <v>1</v>
      </c>
      <c r="J150" s="110">
        <v>1</v>
      </c>
      <c r="K150" s="125">
        <v>2</v>
      </c>
      <c r="L150" s="110"/>
      <c r="M150" s="110"/>
      <c r="N150" s="121">
        <v>1</v>
      </c>
      <c r="O150" s="96">
        <f t="shared" si="26"/>
        <v>1</v>
      </c>
      <c r="P150" s="20">
        <f t="shared" si="27"/>
        <v>1</v>
      </c>
      <c r="Q150" s="97">
        <f t="shared" si="28"/>
        <v>1.4</v>
      </c>
      <c r="R150" s="98">
        <f t="shared" si="29"/>
        <v>0.17499999999999999</v>
      </c>
      <c r="S150" s="99">
        <f t="shared" si="30"/>
        <v>7</v>
      </c>
      <c r="T150" s="97">
        <f t="shared" si="31"/>
        <v>5</v>
      </c>
      <c r="U150" s="98">
        <f t="shared" si="32"/>
        <v>0.58333333333333337</v>
      </c>
      <c r="V150" s="85">
        <f t="shared" si="33"/>
        <v>-0.9916666666666667</v>
      </c>
    </row>
    <row r="151" spans="1:22" x14ac:dyDescent="0.25">
      <c r="A151" s="92" t="s">
        <v>233</v>
      </c>
      <c r="B151" s="2" t="s">
        <v>234</v>
      </c>
      <c r="C151" s="122">
        <v>1</v>
      </c>
      <c r="D151" s="118"/>
      <c r="E151" s="118"/>
      <c r="F151" s="112"/>
      <c r="G151" s="119"/>
      <c r="H151" s="120">
        <v>2</v>
      </c>
      <c r="I151" s="110">
        <v>1</v>
      </c>
      <c r="J151" s="110"/>
      <c r="K151" s="110"/>
      <c r="L151" s="110"/>
      <c r="M151" s="110"/>
      <c r="N151" s="121">
        <v>1</v>
      </c>
      <c r="O151" s="96">
        <f t="shared" si="26"/>
        <v>1</v>
      </c>
      <c r="P151" s="20">
        <f t="shared" si="27"/>
        <v>1</v>
      </c>
      <c r="Q151" s="97">
        <f t="shared" si="28"/>
        <v>1.2999999999999998</v>
      </c>
      <c r="R151" s="98">
        <f t="shared" si="29"/>
        <v>0.16249999999999998</v>
      </c>
      <c r="S151" s="99">
        <f t="shared" si="30"/>
        <v>4</v>
      </c>
      <c r="T151" s="97">
        <f t="shared" si="31"/>
        <v>3</v>
      </c>
      <c r="U151" s="98">
        <f t="shared" si="32"/>
        <v>0.33333333333333331</v>
      </c>
      <c r="V151" s="85">
        <f t="shared" si="33"/>
        <v>-0.50416666666666665</v>
      </c>
    </row>
    <row r="152" spans="1:22" x14ac:dyDescent="0.25">
      <c r="A152" s="92" t="s">
        <v>235</v>
      </c>
      <c r="B152" s="2" t="s">
        <v>236</v>
      </c>
      <c r="C152" s="122">
        <v>1</v>
      </c>
      <c r="D152" s="118"/>
      <c r="E152" s="118"/>
      <c r="F152" s="112"/>
      <c r="G152" s="119">
        <v>1</v>
      </c>
      <c r="H152" s="124">
        <v>2</v>
      </c>
      <c r="I152" s="110"/>
      <c r="J152" s="110"/>
      <c r="K152" s="110">
        <v>2</v>
      </c>
      <c r="L152" s="110"/>
      <c r="M152" s="110"/>
      <c r="N152" s="121"/>
      <c r="O152" s="96">
        <f t="shared" si="26"/>
        <v>1</v>
      </c>
      <c r="P152" s="20">
        <f t="shared" si="27"/>
        <v>1</v>
      </c>
      <c r="Q152" s="97">
        <f t="shared" si="28"/>
        <v>1.4</v>
      </c>
      <c r="R152" s="98">
        <f t="shared" si="29"/>
        <v>0.17499999999999999</v>
      </c>
      <c r="S152" s="99">
        <f t="shared" si="30"/>
        <v>4</v>
      </c>
      <c r="T152" s="97">
        <f t="shared" si="31"/>
        <v>2</v>
      </c>
      <c r="U152" s="98">
        <f t="shared" si="32"/>
        <v>0.33333333333333331</v>
      </c>
      <c r="V152" s="85">
        <f t="shared" si="33"/>
        <v>-0.49166666666666664</v>
      </c>
    </row>
    <row r="153" spans="1:22" x14ac:dyDescent="0.25">
      <c r="A153" s="92" t="s">
        <v>237</v>
      </c>
      <c r="B153" s="2" t="s">
        <v>238</v>
      </c>
      <c r="C153" s="122"/>
      <c r="D153" s="118"/>
      <c r="E153" s="118"/>
      <c r="F153" s="112">
        <v>1</v>
      </c>
      <c r="G153" s="119">
        <v>1</v>
      </c>
      <c r="H153" s="120"/>
      <c r="I153" s="110"/>
      <c r="J153" s="110"/>
      <c r="K153" s="110">
        <v>1</v>
      </c>
      <c r="L153" s="125">
        <v>3</v>
      </c>
      <c r="M153" s="110">
        <v>1</v>
      </c>
      <c r="N153" s="121"/>
      <c r="O153" s="96">
        <f t="shared" si="26"/>
        <v>1</v>
      </c>
      <c r="P153" s="20">
        <f t="shared" si="27"/>
        <v>1</v>
      </c>
      <c r="Q153" s="97">
        <f t="shared" si="28"/>
        <v>1.4</v>
      </c>
      <c r="R153" s="98">
        <f t="shared" si="29"/>
        <v>0.17499999999999999</v>
      </c>
      <c r="S153" s="99">
        <f t="shared" si="30"/>
        <v>5</v>
      </c>
      <c r="T153" s="97">
        <f t="shared" si="31"/>
        <v>3</v>
      </c>
      <c r="U153" s="98">
        <f t="shared" si="32"/>
        <v>0.41666666666666669</v>
      </c>
      <c r="V153" s="85">
        <f t="shared" si="33"/>
        <v>-0.65833333333333344</v>
      </c>
    </row>
    <row r="154" spans="1:22" x14ac:dyDescent="0.25">
      <c r="A154" s="92" t="s">
        <v>239</v>
      </c>
      <c r="B154" s="2" t="s">
        <v>328</v>
      </c>
      <c r="C154" s="122">
        <v>1</v>
      </c>
      <c r="D154" s="118"/>
      <c r="E154" s="118"/>
      <c r="F154" s="112"/>
      <c r="G154" s="119">
        <v>1</v>
      </c>
      <c r="H154" s="120">
        <v>2</v>
      </c>
      <c r="I154" s="125">
        <v>2</v>
      </c>
      <c r="J154" s="110"/>
      <c r="K154" s="110">
        <v>1</v>
      </c>
      <c r="L154" s="110"/>
      <c r="M154" s="110"/>
      <c r="N154" s="121"/>
      <c r="O154" s="96">
        <f t="shared" si="26"/>
        <v>1</v>
      </c>
      <c r="P154" s="20">
        <f t="shared" si="27"/>
        <v>1</v>
      </c>
      <c r="Q154" s="97">
        <f t="shared" si="28"/>
        <v>1.4</v>
      </c>
      <c r="R154" s="98">
        <f t="shared" si="29"/>
        <v>0.17499999999999999</v>
      </c>
      <c r="S154" s="99">
        <f t="shared" si="30"/>
        <v>5</v>
      </c>
      <c r="T154" s="97">
        <f t="shared" si="31"/>
        <v>3</v>
      </c>
      <c r="U154" s="98">
        <f t="shared" si="32"/>
        <v>0.41666666666666669</v>
      </c>
      <c r="V154" s="85">
        <f t="shared" si="33"/>
        <v>-0.65833333333333344</v>
      </c>
    </row>
    <row r="155" spans="1:22" x14ac:dyDescent="0.25">
      <c r="A155" s="92" t="s">
        <v>240</v>
      </c>
      <c r="B155" s="2" t="s">
        <v>310</v>
      </c>
      <c r="C155" s="122">
        <v>1</v>
      </c>
      <c r="D155" s="118"/>
      <c r="E155" s="118"/>
      <c r="F155" s="112"/>
      <c r="G155" s="119"/>
      <c r="H155" s="120">
        <v>1</v>
      </c>
      <c r="I155" s="125">
        <v>2</v>
      </c>
      <c r="J155" s="110"/>
      <c r="K155" s="110"/>
      <c r="L155" s="110"/>
      <c r="M155" s="110"/>
      <c r="N155" s="121">
        <v>2</v>
      </c>
      <c r="O155" s="96">
        <f t="shared" si="26"/>
        <v>1</v>
      </c>
      <c r="P155" s="20">
        <f t="shared" si="27"/>
        <v>1</v>
      </c>
      <c r="Q155" s="97">
        <f t="shared" si="28"/>
        <v>1.2999999999999998</v>
      </c>
      <c r="R155" s="98">
        <f t="shared" si="29"/>
        <v>0.16249999999999998</v>
      </c>
      <c r="S155" s="99">
        <f t="shared" si="30"/>
        <v>5</v>
      </c>
      <c r="T155" s="97">
        <f t="shared" si="31"/>
        <v>3</v>
      </c>
      <c r="U155" s="98">
        <f t="shared" si="32"/>
        <v>0.41666666666666669</v>
      </c>
      <c r="V155" s="85">
        <f t="shared" si="33"/>
        <v>-0.67083333333333339</v>
      </c>
    </row>
    <row r="156" spans="1:22" x14ac:dyDescent="0.25">
      <c r="A156" s="92" t="s">
        <v>241</v>
      </c>
      <c r="B156" s="2" t="s">
        <v>242</v>
      </c>
      <c r="C156" s="122">
        <v>1</v>
      </c>
      <c r="D156" s="118"/>
      <c r="E156" s="118"/>
      <c r="F156" s="112"/>
      <c r="G156" s="119"/>
      <c r="H156" s="120"/>
      <c r="I156" s="125">
        <v>2</v>
      </c>
      <c r="J156" s="110"/>
      <c r="K156" s="110"/>
      <c r="L156" s="110"/>
      <c r="M156" s="110"/>
      <c r="N156" s="121">
        <v>1</v>
      </c>
      <c r="O156" s="96">
        <f t="shared" si="26"/>
        <v>1</v>
      </c>
      <c r="P156" s="20">
        <f t="shared" si="27"/>
        <v>1</v>
      </c>
      <c r="Q156" s="97">
        <f t="shared" si="28"/>
        <v>1.2999999999999998</v>
      </c>
      <c r="R156" s="98">
        <f t="shared" si="29"/>
        <v>0.16249999999999998</v>
      </c>
      <c r="S156" s="99">
        <f t="shared" si="30"/>
        <v>3</v>
      </c>
      <c r="T156" s="97">
        <f t="shared" si="31"/>
        <v>2</v>
      </c>
      <c r="U156" s="98">
        <f t="shared" si="32"/>
        <v>0.25</v>
      </c>
      <c r="V156" s="85">
        <f t="shared" si="33"/>
        <v>-0.33750000000000002</v>
      </c>
    </row>
    <row r="157" spans="1:22" x14ac:dyDescent="0.25">
      <c r="A157" s="92" t="s">
        <v>243</v>
      </c>
      <c r="B157" s="2" t="s">
        <v>329</v>
      </c>
      <c r="C157" s="122">
        <v>1</v>
      </c>
      <c r="D157" s="118"/>
      <c r="E157" s="118"/>
      <c r="F157" s="112"/>
      <c r="G157" s="119">
        <v>1</v>
      </c>
      <c r="H157" s="124">
        <v>2</v>
      </c>
      <c r="I157" s="110"/>
      <c r="J157" s="110">
        <v>1</v>
      </c>
      <c r="K157" s="110">
        <v>2</v>
      </c>
      <c r="L157" s="110"/>
      <c r="M157" s="110"/>
      <c r="N157" s="121"/>
      <c r="O157" s="96">
        <f t="shared" si="26"/>
        <v>1</v>
      </c>
      <c r="P157" s="20">
        <f t="shared" si="27"/>
        <v>1</v>
      </c>
      <c r="Q157" s="97">
        <f t="shared" si="28"/>
        <v>1.4</v>
      </c>
      <c r="R157" s="98">
        <f t="shared" si="29"/>
        <v>0.17499999999999999</v>
      </c>
      <c r="S157" s="99">
        <f t="shared" si="30"/>
        <v>5</v>
      </c>
      <c r="T157" s="97">
        <f t="shared" si="31"/>
        <v>3</v>
      </c>
      <c r="U157" s="98">
        <f t="shared" si="32"/>
        <v>0.41666666666666669</v>
      </c>
      <c r="V157" s="85">
        <f t="shared" si="33"/>
        <v>-0.65833333333333344</v>
      </c>
    </row>
    <row r="158" spans="1:22" x14ac:dyDescent="0.25">
      <c r="A158" s="92" t="s">
        <v>244</v>
      </c>
      <c r="B158" s="2" t="s">
        <v>245</v>
      </c>
      <c r="C158" s="122">
        <v>2</v>
      </c>
      <c r="D158" s="118"/>
      <c r="E158" s="118"/>
      <c r="F158" s="112"/>
      <c r="G158" s="119">
        <v>1</v>
      </c>
      <c r="H158" s="124">
        <v>2</v>
      </c>
      <c r="I158" s="110">
        <v>1</v>
      </c>
      <c r="J158" s="110"/>
      <c r="K158" s="125">
        <v>2</v>
      </c>
      <c r="L158" s="110"/>
      <c r="M158" s="110"/>
      <c r="N158" s="121">
        <v>1</v>
      </c>
      <c r="O158" s="96">
        <f t="shared" si="26"/>
        <v>2</v>
      </c>
      <c r="P158" s="20">
        <f t="shared" si="27"/>
        <v>1</v>
      </c>
      <c r="Q158" s="97">
        <f t="shared" si="28"/>
        <v>1.4</v>
      </c>
      <c r="R158" s="98">
        <f t="shared" si="29"/>
        <v>0.35</v>
      </c>
      <c r="S158" s="99">
        <f t="shared" si="30"/>
        <v>6</v>
      </c>
      <c r="T158" s="97">
        <f t="shared" si="31"/>
        <v>4</v>
      </c>
      <c r="U158" s="98">
        <f t="shared" si="32"/>
        <v>0.5</v>
      </c>
      <c r="V158" s="85">
        <f t="shared" si="33"/>
        <v>-0.65</v>
      </c>
    </row>
    <row r="159" spans="1:22" x14ac:dyDescent="0.25">
      <c r="A159" s="92" t="s">
        <v>246</v>
      </c>
      <c r="B159" s="2" t="s">
        <v>247</v>
      </c>
      <c r="C159" s="122">
        <v>2</v>
      </c>
      <c r="D159" s="118">
        <v>1</v>
      </c>
      <c r="E159" s="118">
        <v>1</v>
      </c>
      <c r="F159" s="112"/>
      <c r="G159" s="119">
        <v>1</v>
      </c>
      <c r="H159" s="124">
        <v>2</v>
      </c>
      <c r="I159" s="110">
        <v>2</v>
      </c>
      <c r="J159" s="110">
        <v>2</v>
      </c>
      <c r="K159" s="110">
        <v>2</v>
      </c>
      <c r="L159" s="110">
        <v>2</v>
      </c>
      <c r="M159" s="110"/>
      <c r="N159" s="121">
        <v>2</v>
      </c>
      <c r="O159" s="96">
        <f t="shared" si="26"/>
        <v>4</v>
      </c>
      <c r="P159" s="20">
        <f t="shared" si="27"/>
        <v>3</v>
      </c>
      <c r="Q159" s="97">
        <f t="shared" si="28"/>
        <v>1.2</v>
      </c>
      <c r="R159" s="98">
        <f t="shared" si="29"/>
        <v>0.6</v>
      </c>
      <c r="S159" s="99">
        <f t="shared" si="30"/>
        <v>12</v>
      </c>
      <c r="T159" s="97">
        <f t="shared" si="31"/>
        <v>6</v>
      </c>
      <c r="U159" s="98">
        <f t="shared" si="32"/>
        <v>1</v>
      </c>
      <c r="V159" s="85">
        <f t="shared" si="33"/>
        <v>-1.4</v>
      </c>
    </row>
    <row r="160" spans="1:22" x14ac:dyDescent="0.25">
      <c r="A160" s="92" t="s">
        <v>248</v>
      </c>
      <c r="B160" s="2" t="s">
        <v>249</v>
      </c>
      <c r="C160" s="122">
        <v>1</v>
      </c>
      <c r="D160" s="118"/>
      <c r="E160" s="118"/>
      <c r="F160" s="112">
        <v>2</v>
      </c>
      <c r="G160" s="119">
        <v>2</v>
      </c>
      <c r="H160" s="120"/>
      <c r="I160" s="110">
        <v>1</v>
      </c>
      <c r="J160" s="110"/>
      <c r="K160" s="110"/>
      <c r="L160" s="110">
        <v>2</v>
      </c>
      <c r="M160" s="110">
        <v>2</v>
      </c>
      <c r="N160" s="126">
        <v>2</v>
      </c>
      <c r="O160" s="96">
        <f t="shared" si="26"/>
        <v>3</v>
      </c>
      <c r="P160" s="20">
        <f t="shared" si="27"/>
        <v>2</v>
      </c>
      <c r="Q160" s="97">
        <f t="shared" si="28"/>
        <v>1.4</v>
      </c>
      <c r="R160" s="98">
        <f t="shared" si="29"/>
        <v>0.52499999999999991</v>
      </c>
      <c r="S160" s="99">
        <f t="shared" si="30"/>
        <v>7</v>
      </c>
      <c r="T160" s="97">
        <f t="shared" si="31"/>
        <v>4</v>
      </c>
      <c r="U160" s="98">
        <f t="shared" si="32"/>
        <v>0.58333333333333337</v>
      </c>
      <c r="V160" s="85">
        <f t="shared" si="33"/>
        <v>-0.64166666666666683</v>
      </c>
    </row>
    <row r="161" spans="1:22" x14ac:dyDescent="0.25">
      <c r="A161" s="92" t="s">
        <v>250</v>
      </c>
      <c r="B161" s="2" t="s">
        <v>251</v>
      </c>
      <c r="C161" s="122"/>
      <c r="D161" s="118"/>
      <c r="E161" s="118"/>
      <c r="F161" s="112">
        <v>1</v>
      </c>
      <c r="G161" s="119">
        <v>2</v>
      </c>
      <c r="H161" s="120"/>
      <c r="I161" s="110">
        <v>1</v>
      </c>
      <c r="J161" s="110"/>
      <c r="K161" s="110"/>
      <c r="L161" s="110">
        <v>2</v>
      </c>
      <c r="M161" s="110">
        <v>1</v>
      </c>
      <c r="N161" s="126">
        <v>2</v>
      </c>
      <c r="O161" s="96">
        <f t="shared" si="26"/>
        <v>1</v>
      </c>
      <c r="P161" s="20">
        <f t="shared" si="27"/>
        <v>1</v>
      </c>
      <c r="Q161" s="97">
        <f t="shared" si="28"/>
        <v>1.4999999999999998</v>
      </c>
      <c r="R161" s="98">
        <f t="shared" si="29"/>
        <v>0.18749999999999997</v>
      </c>
      <c r="S161" s="99">
        <f t="shared" si="30"/>
        <v>6</v>
      </c>
      <c r="T161" s="97">
        <f t="shared" si="31"/>
        <v>4</v>
      </c>
      <c r="U161" s="98">
        <f t="shared" si="32"/>
        <v>0.5</v>
      </c>
      <c r="V161" s="85">
        <f t="shared" si="33"/>
        <v>-0.8125</v>
      </c>
    </row>
    <row r="162" spans="1:22" x14ac:dyDescent="0.25">
      <c r="A162" s="92" t="s">
        <v>252</v>
      </c>
      <c r="B162" s="2" t="s">
        <v>253</v>
      </c>
      <c r="C162" s="122">
        <v>1</v>
      </c>
      <c r="D162" s="118"/>
      <c r="E162" s="118"/>
      <c r="F162" s="112"/>
      <c r="G162" s="119">
        <v>2</v>
      </c>
      <c r="H162" s="120">
        <v>1</v>
      </c>
      <c r="I162" s="110"/>
      <c r="J162" s="110">
        <v>2</v>
      </c>
      <c r="K162" s="110">
        <v>2</v>
      </c>
      <c r="L162" s="125">
        <v>2</v>
      </c>
      <c r="M162" s="110">
        <v>2</v>
      </c>
      <c r="N162" s="121">
        <v>2</v>
      </c>
      <c r="O162" s="96">
        <f t="shared" si="26"/>
        <v>1</v>
      </c>
      <c r="P162" s="20">
        <f t="shared" si="27"/>
        <v>1</v>
      </c>
      <c r="Q162" s="97">
        <f t="shared" si="28"/>
        <v>1.4999999999999998</v>
      </c>
      <c r="R162" s="98">
        <f t="shared" si="29"/>
        <v>0.18749999999999997</v>
      </c>
      <c r="S162" s="99">
        <f t="shared" si="30"/>
        <v>11</v>
      </c>
      <c r="T162" s="97">
        <f t="shared" si="31"/>
        <v>6</v>
      </c>
      <c r="U162" s="98">
        <f t="shared" si="32"/>
        <v>0.91666666666666663</v>
      </c>
      <c r="V162" s="85">
        <f t="shared" si="33"/>
        <v>-1.6458333333333333</v>
      </c>
    </row>
    <row r="163" spans="1:22" x14ac:dyDescent="0.25">
      <c r="A163" s="92" t="s">
        <v>254</v>
      </c>
      <c r="B163" s="2" t="s">
        <v>255</v>
      </c>
      <c r="C163" s="122">
        <v>2</v>
      </c>
      <c r="D163" s="118">
        <v>1</v>
      </c>
      <c r="E163" s="118"/>
      <c r="F163" s="112">
        <v>2</v>
      </c>
      <c r="G163" s="119">
        <v>2</v>
      </c>
      <c r="H163" s="120">
        <v>1</v>
      </c>
      <c r="I163" s="110"/>
      <c r="J163" s="110"/>
      <c r="K163" s="110">
        <v>1</v>
      </c>
      <c r="L163" s="125">
        <v>2</v>
      </c>
      <c r="M163" s="110">
        <v>2</v>
      </c>
      <c r="N163" s="121">
        <v>2</v>
      </c>
      <c r="O163" s="96">
        <f t="shared" si="26"/>
        <v>5</v>
      </c>
      <c r="P163" s="20">
        <f t="shared" si="27"/>
        <v>3</v>
      </c>
      <c r="Q163" s="97">
        <f t="shared" si="28"/>
        <v>1.2999999999999998</v>
      </c>
      <c r="R163" s="98">
        <f t="shared" si="29"/>
        <v>0.81249999999999989</v>
      </c>
      <c r="S163" s="99">
        <f t="shared" si="30"/>
        <v>8</v>
      </c>
      <c r="T163" s="97">
        <f t="shared" si="31"/>
        <v>5</v>
      </c>
      <c r="U163" s="98">
        <f t="shared" si="32"/>
        <v>0.66666666666666663</v>
      </c>
      <c r="V163" s="85">
        <f t="shared" si="33"/>
        <v>-0.52083333333333337</v>
      </c>
    </row>
    <row r="164" spans="1:22" x14ac:dyDescent="0.25">
      <c r="A164" s="92" t="s">
        <v>256</v>
      </c>
      <c r="B164" s="2" t="s">
        <v>317</v>
      </c>
      <c r="C164" s="122"/>
      <c r="D164" s="118"/>
      <c r="E164" s="118"/>
      <c r="F164" s="112">
        <v>2</v>
      </c>
      <c r="G164" s="119">
        <v>1</v>
      </c>
      <c r="H164" s="120"/>
      <c r="I164" s="110"/>
      <c r="J164" s="110"/>
      <c r="K164" s="110">
        <v>2</v>
      </c>
      <c r="L164" s="125">
        <v>2</v>
      </c>
      <c r="M164" s="110">
        <v>1</v>
      </c>
      <c r="N164" s="121">
        <v>2</v>
      </c>
      <c r="O164" s="96">
        <f t="shared" si="26"/>
        <v>2</v>
      </c>
      <c r="P164" s="20">
        <f t="shared" si="27"/>
        <v>1</v>
      </c>
      <c r="Q164" s="97">
        <f t="shared" si="28"/>
        <v>1.4</v>
      </c>
      <c r="R164" s="98">
        <f t="shared" si="29"/>
        <v>0.35</v>
      </c>
      <c r="S164" s="99">
        <f t="shared" si="30"/>
        <v>7</v>
      </c>
      <c r="T164" s="97">
        <f t="shared" si="31"/>
        <v>4</v>
      </c>
      <c r="U164" s="98">
        <f t="shared" si="32"/>
        <v>0.58333333333333337</v>
      </c>
      <c r="V164" s="85">
        <f t="shared" si="33"/>
        <v>-0.81666666666666676</v>
      </c>
    </row>
    <row r="165" spans="1:22" x14ac:dyDescent="0.25">
      <c r="A165" s="92" t="s">
        <v>257</v>
      </c>
      <c r="B165" s="2" t="s">
        <v>258</v>
      </c>
      <c r="C165" s="122">
        <v>2</v>
      </c>
      <c r="D165" s="118">
        <v>1</v>
      </c>
      <c r="E165" s="118"/>
      <c r="F165" s="112"/>
      <c r="G165" s="119">
        <v>2</v>
      </c>
      <c r="H165" s="120">
        <v>1</v>
      </c>
      <c r="I165" s="125">
        <v>2</v>
      </c>
      <c r="J165" s="110"/>
      <c r="K165" s="110"/>
      <c r="L165" s="110">
        <v>2</v>
      </c>
      <c r="M165" s="110"/>
      <c r="N165" s="126">
        <v>2</v>
      </c>
      <c r="O165" s="96">
        <f t="shared" ref="O165:O194" si="34">SUM(C165:F165)</f>
        <v>3</v>
      </c>
      <c r="P165" s="20">
        <f t="shared" ref="P165:P194" si="35">COUNT(C165:F165)</f>
        <v>2</v>
      </c>
      <c r="Q165" s="97">
        <f t="shared" ref="Q165:Q194" si="36">1.4-(P165/10)+(G165/10)</f>
        <v>1.4</v>
      </c>
      <c r="R165" s="98">
        <f t="shared" si="29"/>
        <v>0.52499999999999991</v>
      </c>
      <c r="S165" s="99">
        <f t="shared" ref="S165:S194" si="37">SUM(H165:N165)</f>
        <v>7</v>
      </c>
      <c r="T165" s="97">
        <f t="shared" ref="T165:T194" si="38">COUNT(H165:N165)</f>
        <v>4</v>
      </c>
      <c r="U165" s="98">
        <f t="shared" si="32"/>
        <v>0.58333333333333337</v>
      </c>
      <c r="V165" s="85">
        <f t="shared" si="33"/>
        <v>-0.64166666666666683</v>
      </c>
    </row>
    <row r="166" spans="1:22" x14ac:dyDescent="0.25">
      <c r="A166" s="92" t="s">
        <v>259</v>
      </c>
      <c r="B166" s="2" t="s">
        <v>337</v>
      </c>
      <c r="C166" s="122"/>
      <c r="D166" s="118"/>
      <c r="E166" s="118"/>
      <c r="F166" s="112">
        <v>1</v>
      </c>
      <c r="G166" s="119">
        <v>1</v>
      </c>
      <c r="H166" s="120"/>
      <c r="I166" s="110"/>
      <c r="J166" s="110"/>
      <c r="K166" s="110"/>
      <c r="L166" s="110"/>
      <c r="M166" s="125">
        <v>2</v>
      </c>
      <c r="N166" s="121">
        <v>2</v>
      </c>
      <c r="O166" s="96">
        <f t="shared" si="34"/>
        <v>1</v>
      </c>
      <c r="P166" s="20">
        <f t="shared" si="35"/>
        <v>1</v>
      </c>
      <c r="Q166" s="97">
        <f t="shared" si="36"/>
        <v>1.4</v>
      </c>
      <c r="R166" s="98">
        <f t="shared" si="29"/>
        <v>0.17499999999999999</v>
      </c>
      <c r="S166" s="99">
        <f t="shared" si="37"/>
        <v>4</v>
      </c>
      <c r="T166" s="97">
        <f t="shared" si="38"/>
        <v>2</v>
      </c>
      <c r="U166" s="98">
        <f t="shared" si="32"/>
        <v>0.33333333333333331</v>
      </c>
      <c r="V166" s="85">
        <f t="shared" si="33"/>
        <v>-0.49166666666666664</v>
      </c>
    </row>
    <row r="167" spans="1:22" x14ac:dyDescent="0.25">
      <c r="A167" s="92" t="s">
        <v>260</v>
      </c>
      <c r="B167" s="2" t="s">
        <v>261</v>
      </c>
      <c r="C167" s="122">
        <v>1</v>
      </c>
      <c r="D167" s="118">
        <v>1</v>
      </c>
      <c r="E167" s="118"/>
      <c r="F167" s="112"/>
      <c r="G167" s="119">
        <v>1</v>
      </c>
      <c r="H167" s="120"/>
      <c r="I167" s="125">
        <v>2</v>
      </c>
      <c r="J167" s="110"/>
      <c r="K167" s="110">
        <v>1</v>
      </c>
      <c r="L167" s="110"/>
      <c r="M167" s="110"/>
      <c r="N167" s="126">
        <v>2</v>
      </c>
      <c r="O167" s="96">
        <f t="shared" si="34"/>
        <v>2</v>
      </c>
      <c r="P167" s="20">
        <f t="shared" si="35"/>
        <v>2</v>
      </c>
      <c r="Q167" s="97">
        <f t="shared" si="36"/>
        <v>1.3</v>
      </c>
      <c r="R167" s="98">
        <f t="shared" si="29"/>
        <v>0.32500000000000001</v>
      </c>
      <c r="S167" s="99">
        <f t="shared" si="37"/>
        <v>5</v>
      </c>
      <c r="T167" s="97">
        <f t="shared" si="38"/>
        <v>3</v>
      </c>
      <c r="U167" s="98">
        <f t="shared" si="32"/>
        <v>0.41666666666666669</v>
      </c>
      <c r="V167" s="85">
        <f t="shared" si="33"/>
        <v>-0.5083333333333333</v>
      </c>
    </row>
    <row r="168" spans="1:22" x14ac:dyDescent="0.25">
      <c r="A168" s="92" t="s">
        <v>262</v>
      </c>
      <c r="B168" s="2" t="s">
        <v>263</v>
      </c>
      <c r="C168" s="122"/>
      <c r="D168" s="118"/>
      <c r="E168" s="118"/>
      <c r="F168" s="112">
        <v>1</v>
      </c>
      <c r="G168" s="119">
        <v>1</v>
      </c>
      <c r="H168" s="120"/>
      <c r="I168" s="110"/>
      <c r="J168" s="110"/>
      <c r="K168" s="110"/>
      <c r="L168" s="110"/>
      <c r="M168" s="125">
        <v>3</v>
      </c>
      <c r="N168" s="121"/>
      <c r="O168" s="96">
        <f t="shared" si="34"/>
        <v>1</v>
      </c>
      <c r="P168" s="20">
        <f t="shared" si="35"/>
        <v>1</v>
      </c>
      <c r="Q168" s="97">
        <f t="shared" si="36"/>
        <v>1.4</v>
      </c>
      <c r="R168" s="98">
        <f t="shared" si="29"/>
        <v>0.17499999999999999</v>
      </c>
      <c r="S168" s="99">
        <f t="shared" si="37"/>
        <v>3</v>
      </c>
      <c r="T168" s="97">
        <f t="shared" si="38"/>
        <v>1</v>
      </c>
      <c r="U168" s="98">
        <f t="shared" si="32"/>
        <v>0.25</v>
      </c>
      <c r="V168" s="85">
        <f t="shared" si="33"/>
        <v>-0.32500000000000001</v>
      </c>
    </row>
    <row r="169" spans="1:22" x14ac:dyDescent="0.25">
      <c r="A169" s="92" t="s">
        <v>264</v>
      </c>
      <c r="B169" s="2" t="s">
        <v>663</v>
      </c>
      <c r="C169" s="122"/>
      <c r="D169" s="118"/>
      <c r="E169" s="118"/>
      <c r="F169" s="112"/>
      <c r="G169" s="119">
        <v>1</v>
      </c>
      <c r="H169" s="120"/>
      <c r="I169" s="110">
        <v>1</v>
      </c>
      <c r="J169" s="110"/>
      <c r="K169" s="110"/>
      <c r="L169" s="110"/>
      <c r="M169" s="110"/>
      <c r="N169" s="126">
        <v>3</v>
      </c>
      <c r="O169" s="96">
        <f t="shared" si="34"/>
        <v>0</v>
      </c>
      <c r="P169" s="20">
        <f t="shared" si="35"/>
        <v>0</v>
      </c>
      <c r="Q169" s="97">
        <f t="shared" si="36"/>
        <v>1.5</v>
      </c>
      <c r="R169" s="98">
        <f t="shared" si="29"/>
        <v>0</v>
      </c>
      <c r="S169" s="99">
        <f t="shared" si="37"/>
        <v>4</v>
      </c>
      <c r="T169" s="97">
        <f t="shared" si="38"/>
        <v>2</v>
      </c>
      <c r="U169" s="98">
        <f t="shared" si="32"/>
        <v>0.33333333333333331</v>
      </c>
      <c r="V169" s="85">
        <f t="shared" si="33"/>
        <v>-0.66666666666666663</v>
      </c>
    </row>
    <row r="170" spans="1:22" x14ac:dyDescent="0.25">
      <c r="A170" s="92" t="s">
        <v>849</v>
      </c>
      <c r="B170" s="2" t="s">
        <v>860</v>
      </c>
      <c r="C170" s="122"/>
      <c r="D170" s="118"/>
      <c r="E170" s="118"/>
      <c r="F170" s="112">
        <v>2</v>
      </c>
      <c r="G170" s="119">
        <v>2</v>
      </c>
      <c r="H170" s="120"/>
      <c r="I170" s="110"/>
      <c r="J170" s="110"/>
      <c r="K170" s="110"/>
      <c r="L170" s="125">
        <v>2</v>
      </c>
      <c r="M170" s="110">
        <v>2</v>
      </c>
      <c r="N170" s="121"/>
      <c r="O170" s="96">
        <f t="shared" si="34"/>
        <v>2</v>
      </c>
      <c r="P170" s="20">
        <f t="shared" si="35"/>
        <v>1</v>
      </c>
      <c r="Q170" s="97">
        <f t="shared" si="36"/>
        <v>1.4999999999999998</v>
      </c>
      <c r="R170" s="98">
        <f t="shared" si="29"/>
        <v>0.37499999999999994</v>
      </c>
      <c r="S170" s="99">
        <f t="shared" si="37"/>
        <v>4</v>
      </c>
      <c r="T170" s="97">
        <f t="shared" si="38"/>
        <v>2</v>
      </c>
      <c r="U170" s="98">
        <f t="shared" si="32"/>
        <v>0.33333333333333331</v>
      </c>
      <c r="V170" s="85">
        <f t="shared" si="33"/>
        <v>-0.29166666666666669</v>
      </c>
    </row>
    <row r="171" spans="1:22" x14ac:dyDescent="0.25">
      <c r="A171" s="92" t="s">
        <v>265</v>
      </c>
      <c r="B171" s="2" t="s">
        <v>319</v>
      </c>
      <c r="C171" s="122">
        <v>1</v>
      </c>
      <c r="D171" s="118"/>
      <c r="E171" s="118"/>
      <c r="F171" s="112"/>
      <c r="G171" s="119">
        <v>1</v>
      </c>
      <c r="H171" s="120">
        <v>2</v>
      </c>
      <c r="I171" s="110">
        <v>1</v>
      </c>
      <c r="J171" s="125">
        <v>2</v>
      </c>
      <c r="K171" s="110">
        <v>2</v>
      </c>
      <c r="L171" s="110"/>
      <c r="M171" s="110"/>
      <c r="N171" s="121">
        <v>2</v>
      </c>
      <c r="O171" s="96">
        <f t="shared" si="34"/>
        <v>1</v>
      </c>
      <c r="P171" s="20">
        <f t="shared" si="35"/>
        <v>1</v>
      </c>
      <c r="Q171" s="97">
        <f t="shared" si="36"/>
        <v>1.4</v>
      </c>
      <c r="R171" s="98">
        <f t="shared" si="29"/>
        <v>0.17499999999999999</v>
      </c>
      <c r="S171" s="99">
        <f t="shared" si="37"/>
        <v>9</v>
      </c>
      <c r="T171" s="97">
        <f t="shared" si="38"/>
        <v>5</v>
      </c>
      <c r="U171" s="98">
        <f t="shared" si="32"/>
        <v>0.75</v>
      </c>
      <c r="V171" s="85">
        <f t="shared" si="33"/>
        <v>-1.325</v>
      </c>
    </row>
    <row r="172" spans="1:22" x14ac:dyDescent="0.25">
      <c r="A172" s="92" t="s">
        <v>266</v>
      </c>
      <c r="B172" s="2" t="s">
        <v>267</v>
      </c>
      <c r="C172" s="122">
        <v>1</v>
      </c>
      <c r="D172" s="118"/>
      <c r="E172" s="118"/>
      <c r="F172" s="112"/>
      <c r="G172" s="119"/>
      <c r="H172" s="120">
        <v>1</v>
      </c>
      <c r="I172" s="110"/>
      <c r="J172" s="125">
        <v>3</v>
      </c>
      <c r="K172" s="110">
        <v>1</v>
      </c>
      <c r="L172" s="110"/>
      <c r="M172" s="110"/>
      <c r="N172" s="121"/>
      <c r="O172" s="96">
        <f t="shared" si="34"/>
        <v>1</v>
      </c>
      <c r="P172" s="20">
        <f t="shared" si="35"/>
        <v>1</v>
      </c>
      <c r="Q172" s="97">
        <f t="shared" si="36"/>
        <v>1.2999999999999998</v>
      </c>
      <c r="R172" s="98">
        <f t="shared" si="29"/>
        <v>0.16249999999999998</v>
      </c>
      <c r="S172" s="99">
        <f t="shared" si="37"/>
        <v>5</v>
      </c>
      <c r="T172" s="97">
        <f t="shared" si="38"/>
        <v>3</v>
      </c>
      <c r="U172" s="98">
        <f t="shared" si="32"/>
        <v>0.41666666666666669</v>
      </c>
      <c r="V172" s="85">
        <f t="shared" si="33"/>
        <v>-0.67083333333333339</v>
      </c>
    </row>
    <row r="173" spans="1:22" x14ac:dyDescent="0.25">
      <c r="A173" s="92" t="s">
        <v>268</v>
      </c>
      <c r="B173" s="2" t="s">
        <v>269</v>
      </c>
      <c r="C173" s="122"/>
      <c r="D173" s="118"/>
      <c r="E173" s="118"/>
      <c r="F173" s="112">
        <v>1</v>
      </c>
      <c r="G173" s="119"/>
      <c r="H173" s="120"/>
      <c r="I173" s="110"/>
      <c r="J173" s="110"/>
      <c r="K173" s="110"/>
      <c r="L173" s="110"/>
      <c r="M173" s="125">
        <v>2</v>
      </c>
      <c r="N173" s="121"/>
      <c r="O173" s="96">
        <f t="shared" si="34"/>
        <v>1</v>
      </c>
      <c r="P173" s="20">
        <f t="shared" si="35"/>
        <v>1</v>
      </c>
      <c r="Q173" s="97">
        <f t="shared" si="36"/>
        <v>1.2999999999999998</v>
      </c>
      <c r="R173" s="98">
        <f t="shared" si="29"/>
        <v>0.16249999999999998</v>
      </c>
      <c r="S173" s="99">
        <f t="shared" si="37"/>
        <v>2</v>
      </c>
      <c r="T173" s="97">
        <f t="shared" si="38"/>
        <v>1</v>
      </c>
      <c r="U173" s="98">
        <f t="shared" si="32"/>
        <v>0.16666666666666666</v>
      </c>
      <c r="V173" s="85">
        <f t="shared" si="33"/>
        <v>-0.17083333333333334</v>
      </c>
    </row>
    <row r="174" spans="1:22" x14ac:dyDescent="0.25">
      <c r="A174" s="92" t="s">
        <v>270</v>
      </c>
      <c r="B174" s="2" t="s">
        <v>271</v>
      </c>
      <c r="C174" s="122"/>
      <c r="D174" s="118"/>
      <c r="E174" s="118"/>
      <c r="F174" s="112">
        <v>1</v>
      </c>
      <c r="G174" s="119">
        <v>2</v>
      </c>
      <c r="H174" s="120"/>
      <c r="I174" s="110"/>
      <c r="J174" s="110"/>
      <c r="K174" s="110">
        <v>1</v>
      </c>
      <c r="L174" s="110">
        <v>2</v>
      </c>
      <c r="M174" s="125">
        <v>2</v>
      </c>
      <c r="N174" s="121">
        <v>2</v>
      </c>
      <c r="O174" s="96">
        <f t="shared" si="34"/>
        <v>1</v>
      </c>
      <c r="P174" s="20">
        <f t="shared" si="35"/>
        <v>1</v>
      </c>
      <c r="Q174" s="97">
        <f t="shared" si="36"/>
        <v>1.4999999999999998</v>
      </c>
      <c r="R174" s="98">
        <f t="shared" si="29"/>
        <v>0.18749999999999997</v>
      </c>
      <c r="S174" s="99">
        <f t="shared" si="37"/>
        <v>7</v>
      </c>
      <c r="T174" s="97">
        <f t="shared" si="38"/>
        <v>4</v>
      </c>
      <c r="U174" s="98">
        <f t="shared" si="32"/>
        <v>0.58333333333333337</v>
      </c>
      <c r="V174" s="85">
        <f t="shared" si="33"/>
        <v>-0.97916666666666674</v>
      </c>
    </row>
    <row r="175" spans="1:22" x14ac:dyDescent="0.25">
      <c r="A175" s="92" t="s">
        <v>272</v>
      </c>
      <c r="B175" s="2" t="s">
        <v>861</v>
      </c>
      <c r="C175" s="122">
        <v>1</v>
      </c>
      <c r="D175" s="118"/>
      <c r="E175" s="118"/>
      <c r="F175" s="112"/>
      <c r="G175" s="119">
        <v>1</v>
      </c>
      <c r="H175" s="120">
        <v>1</v>
      </c>
      <c r="I175" s="125">
        <v>3</v>
      </c>
      <c r="J175" s="110"/>
      <c r="K175" s="110"/>
      <c r="L175" s="110"/>
      <c r="M175" s="110"/>
      <c r="N175" s="121"/>
      <c r="O175" s="96">
        <f t="shared" si="34"/>
        <v>1</v>
      </c>
      <c r="P175" s="20">
        <f t="shared" si="35"/>
        <v>1</v>
      </c>
      <c r="Q175" s="97">
        <f t="shared" si="36"/>
        <v>1.4</v>
      </c>
      <c r="R175" s="98">
        <f t="shared" si="29"/>
        <v>0.17499999999999999</v>
      </c>
      <c r="S175" s="99">
        <f t="shared" si="37"/>
        <v>4</v>
      </c>
      <c r="T175" s="97">
        <f t="shared" si="38"/>
        <v>2</v>
      </c>
      <c r="U175" s="98">
        <f t="shared" si="32"/>
        <v>0.33333333333333331</v>
      </c>
      <c r="V175" s="85">
        <f t="shared" si="33"/>
        <v>-0.49166666666666664</v>
      </c>
    </row>
    <row r="176" spans="1:22" x14ac:dyDescent="0.25">
      <c r="A176" s="92" t="s">
        <v>273</v>
      </c>
      <c r="B176" s="2" t="s">
        <v>326</v>
      </c>
      <c r="C176" s="122">
        <v>2</v>
      </c>
      <c r="D176" s="118"/>
      <c r="E176" s="118"/>
      <c r="F176" s="112"/>
      <c r="G176" s="119">
        <v>1</v>
      </c>
      <c r="H176" s="124">
        <v>2</v>
      </c>
      <c r="I176" s="110">
        <v>1</v>
      </c>
      <c r="J176" s="110">
        <v>1</v>
      </c>
      <c r="K176" s="110">
        <v>1</v>
      </c>
      <c r="L176" s="110"/>
      <c r="M176" s="110"/>
      <c r="N176" s="121">
        <v>1</v>
      </c>
      <c r="O176" s="96">
        <f t="shared" si="34"/>
        <v>2</v>
      </c>
      <c r="P176" s="20">
        <f t="shared" si="35"/>
        <v>1</v>
      </c>
      <c r="Q176" s="97">
        <f t="shared" si="36"/>
        <v>1.4</v>
      </c>
      <c r="R176" s="98">
        <f t="shared" si="29"/>
        <v>0.35</v>
      </c>
      <c r="S176" s="99">
        <f t="shared" si="37"/>
        <v>6</v>
      </c>
      <c r="T176" s="97">
        <f t="shared" si="38"/>
        <v>5</v>
      </c>
      <c r="U176" s="98">
        <f t="shared" si="32"/>
        <v>0.5</v>
      </c>
      <c r="V176" s="85">
        <f t="shared" si="33"/>
        <v>-0.65</v>
      </c>
    </row>
    <row r="177" spans="1:22" x14ac:dyDescent="0.25">
      <c r="A177" s="92" t="s">
        <v>274</v>
      </c>
      <c r="B177" s="2" t="s">
        <v>275</v>
      </c>
      <c r="C177" s="122">
        <v>1</v>
      </c>
      <c r="D177" s="118"/>
      <c r="E177" s="118"/>
      <c r="F177" s="112"/>
      <c r="G177" s="119">
        <v>1</v>
      </c>
      <c r="H177" s="120"/>
      <c r="I177" s="110"/>
      <c r="J177" s="110"/>
      <c r="K177" s="110"/>
      <c r="L177" s="110">
        <v>2</v>
      </c>
      <c r="M177" s="125">
        <v>2</v>
      </c>
      <c r="N177" s="121"/>
      <c r="O177" s="96">
        <f t="shared" si="34"/>
        <v>1</v>
      </c>
      <c r="P177" s="20">
        <f t="shared" si="35"/>
        <v>1</v>
      </c>
      <c r="Q177" s="97">
        <f t="shared" si="36"/>
        <v>1.4</v>
      </c>
      <c r="R177" s="98">
        <f t="shared" si="29"/>
        <v>0.17499999999999999</v>
      </c>
      <c r="S177" s="99">
        <f t="shared" si="37"/>
        <v>4</v>
      </c>
      <c r="T177" s="97">
        <f t="shared" si="38"/>
        <v>2</v>
      </c>
      <c r="U177" s="98">
        <f t="shared" si="32"/>
        <v>0.33333333333333331</v>
      </c>
      <c r="V177" s="85">
        <f t="shared" si="33"/>
        <v>-0.49166666666666664</v>
      </c>
    </row>
    <row r="178" spans="1:22" x14ac:dyDescent="0.25">
      <c r="A178" s="92" t="s">
        <v>276</v>
      </c>
      <c r="B178" s="2" t="s">
        <v>320</v>
      </c>
      <c r="C178" s="122"/>
      <c r="D178" s="118"/>
      <c r="E178" s="118"/>
      <c r="F178" s="112">
        <v>1</v>
      </c>
      <c r="G178" s="119">
        <v>1</v>
      </c>
      <c r="H178" s="120"/>
      <c r="I178" s="110">
        <v>1</v>
      </c>
      <c r="J178" s="110">
        <v>1</v>
      </c>
      <c r="K178" s="110">
        <v>1</v>
      </c>
      <c r="L178" s="125">
        <v>2</v>
      </c>
      <c r="M178" s="110">
        <v>2</v>
      </c>
      <c r="N178" s="121">
        <v>2</v>
      </c>
      <c r="O178" s="96">
        <f t="shared" si="34"/>
        <v>1</v>
      </c>
      <c r="P178" s="20">
        <f t="shared" si="35"/>
        <v>1</v>
      </c>
      <c r="Q178" s="97">
        <f t="shared" si="36"/>
        <v>1.4</v>
      </c>
      <c r="R178" s="98">
        <f t="shared" si="29"/>
        <v>0.17499999999999999</v>
      </c>
      <c r="S178" s="99">
        <f t="shared" si="37"/>
        <v>9</v>
      </c>
      <c r="T178" s="97">
        <f t="shared" si="38"/>
        <v>6</v>
      </c>
      <c r="U178" s="98">
        <f t="shared" si="32"/>
        <v>0.75</v>
      </c>
      <c r="V178" s="85">
        <f t="shared" si="33"/>
        <v>-1.325</v>
      </c>
    </row>
    <row r="179" spans="1:22" x14ac:dyDescent="0.25">
      <c r="A179" s="92" t="s">
        <v>277</v>
      </c>
      <c r="B179" s="2" t="s">
        <v>278</v>
      </c>
      <c r="C179" s="122"/>
      <c r="D179" s="118"/>
      <c r="E179" s="118"/>
      <c r="F179" s="112">
        <v>1</v>
      </c>
      <c r="G179" s="119">
        <v>1</v>
      </c>
      <c r="H179" s="120"/>
      <c r="I179" s="110"/>
      <c r="J179" s="110"/>
      <c r="K179" s="110"/>
      <c r="L179" s="110"/>
      <c r="M179" s="125">
        <v>3</v>
      </c>
      <c r="N179" s="121">
        <v>1</v>
      </c>
      <c r="O179" s="96">
        <f t="shared" si="34"/>
        <v>1</v>
      </c>
      <c r="P179" s="20">
        <f t="shared" si="35"/>
        <v>1</v>
      </c>
      <c r="Q179" s="97">
        <f t="shared" si="36"/>
        <v>1.4</v>
      </c>
      <c r="R179" s="98">
        <f t="shared" si="29"/>
        <v>0.17499999999999999</v>
      </c>
      <c r="S179" s="99">
        <f t="shared" si="37"/>
        <v>4</v>
      </c>
      <c r="T179" s="97">
        <f t="shared" si="38"/>
        <v>2</v>
      </c>
      <c r="U179" s="98">
        <f t="shared" si="32"/>
        <v>0.33333333333333331</v>
      </c>
      <c r="V179" s="85">
        <f t="shared" si="33"/>
        <v>-0.49166666666666664</v>
      </c>
    </row>
    <row r="180" spans="1:22" x14ac:dyDescent="0.25">
      <c r="A180" s="92" t="s">
        <v>279</v>
      </c>
      <c r="B180" s="2" t="s">
        <v>953</v>
      </c>
      <c r="C180" s="122">
        <v>1</v>
      </c>
      <c r="D180" s="118"/>
      <c r="E180" s="118"/>
      <c r="F180" s="112"/>
      <c r="G180" s="119"/>
      <c r="H180" s="124">
        <v>3</v>
      </c>
      <c r="I180" s="110">
        <v>1</v>
      </c>
      <c r="J180" s="110"/>
      <c r="K180" s="110"/>
      <c r="L180" s="110"/>
      <c r="M180" s="110"/>
      <c r="N180" s="121"/>
      <c r="O180" s="96">
        <f t="shared" si="34"/>
        <v>1</v>
      </c>
      <c r="P180" s="20">
        <f t="shared" si="35"/>
        <v>1</v>
      </c>
      <c r="Q180" s="97">
        <f t="shared" si="36"/>
        <v>1.2999999999999998</v>
      </c>
      <c r="R180" s="98">
        <f t="shared" si="29"/>
        <v>0.16249999999999998</v>
      </c>
      <c r="S180" s="99">
        <f t="shared" si="37"/>
        <v>4</v>
      </c>
      <c r="T180" s="97">
        <f t="shared" si="38"/>
        <v>2</v>
      </c>
      <c r="U180" s="98">
        <f t="shared" si="32"/>
        <v>0.33333333333333331</v>
      </c>
      <c r="V180" s="85">
        <f t="shared" si="33"/>
        <v>-0.50416666666666665</v>
      </c>
    </row>
    <row r="181" spans="1:22" x14ac:dyDescent="0.25">
      <c r="A181" s="92" t="s">
        <v>281</v>
      </c>
      <c r="B181" s="143" t="s">
        <v>1062</v>
      </c>
      <c r="C181" s="122"/>
      <c r="D181" s="118"/>
      <c r="E181" s="118"/>
      <c r="F181" s="112">
        <v>2</v>
      </c>
      <c r="G181" s="119">
        <v>2</v>
      </c>
      <c r="H181" s="120"/>
      <c r="I181" s="110">
        <v>1</v>
      </c>
      <c r="J181" s="110"/>
      <c r="K181" s="110">
        <v>2</v>
      </c>
      <c r="L181" s="125">
        <v>2</v>
      </c>
      <c r="M181" s="110">
        <v>2</v>
      </c>
      <c r="N181" s="121">
        <v>2</v>
      </c>
      <c r="O181" s="96">
        <f t="shared" si="34"/>
        <v>2</v>
      </c>
      <c r="P181" s="20">
        <f t="shared" si="35"/>
        <v>1</v>
      </c>
      <c r="Q181" s="97">
        <f t="shared" si="36"/>
        <v>1.4999999999999998</v>
      </c>
      <c r="R181" s="98">
        <f t="shared" si="29"/>
        <v>0.37499999999999994</v>
      </c>
      <c r="S181" s="99">
        <f t="shared" si="37"/>
        <v>9</v>
      </c>
      <c r="T181" s="97">
        <f t="shared" si="38"/>
        <v>5</v>
      </c>
      <c r="U181" s="98">
        <f t="shared" si="32"/>
        <v>0.75</v>
      </c>
      <c r="V181" s="85">
        <f t="shared" si="33"/>
        <v>-1.125</v>
      </c>
    </row>
    <row r="182" spans="1:22" x14ac:dyDescent="0.25">
      <c r="A182" s="92" t="s">
        <v>282</v>
      </c>
      <c r="B182" s="2" t="s">
        <v>330</v>
      </c>
      <c r="C182" s="122">
        <v>1</v>
      </c>
      <c r="D182" s="118"/>
      <c r="E182" s="118"/>
      <c r="F182" s="112"/>
      <c r="G182" s="119">
        <v>1</v>
      </c>
      <c r="H182" s="120">
        <v>1</v>
      </c>
      <c r="I182" s="110"/>
      <c r="J182" s="110"/>
      <c r="K182" s="110">
        <v>1</v>
      </c>
      <c r="L182" s="125">
        <v>3</v>
      </c>
      <c r="M182" s="110"/>
      <c r="N182" s="121"/>
      <c r="O182" s="96">
        <f t="shared" si="34"/>
        <v>1</v>
      </c>
      <c r="P182" s="20">
        <f t="shared" si="35"/>
        <v>1</v>
      </c>
      <c r="Q182" s="97">
        <f t="shared" si="36"/>
        <v>1.4</v>
      </c>
      <c r="R182" s="98">
        <f t="shared" si="29"/>
        <v>0.17499999999999999</v>
      </c>
      <c r="S182" s="99">
        <f t="shared" si="37"/>
        <v>5</v>
      </c>
      <c r="T182" s="97">
        <f t="shared" si="38"/>
        <v>3</v>
      </c>
      <c r="U182" s="98">
        <f t="shared" si="32"/>
        <v>0.41666666666666669</v>
      </c>
      <c r="V182" s="85">
        <f t="shared" si="33"/>
        <v>-0.65833333333333344</v>
      </c>
    </row>
    <row r="183" spans="1:22" x14ac:dyDescent="0.25">
      <c r="A183" s="92" t="s">
        <v>283</v>
      </c>
      <c r="B183" s="2" t="s">
        <v>311</v>
      </c>
      <c r="C183" s="122">
        <v>1</v>
      </c>
      <c r="D183" s="118"/>
      <c r="E183" s="118"/>
      <c r="F183" s="112"/>
      <c r="G183" s="119"/>
      <c r="H183" s="120">
        <v>1</v>
      </c>
      <c r="I183" s="110">
        <v>2</v>
      </c>
      <c r="J183" s="110"/>
      <c r="K183" s="110"/>
      <c r="L183" s="110"/>
      <c r="M183" s="110"/>
      <c r="N183" s="126">
        <v>2</v>
      </c>
      <c r="O183" s="96">
        <f t="shared" si="34"/>
        <v>1</v>
      </c>
      <c r="P183" s="20">
        <f t="shared" si="35"/>
        <v>1</v>
      </c>
      <c r="Q183" s="97">
        <f t="shared" si="36"/>
        <v>1.2999999999999998</v>
      </c>
      <c r="R183" s="98">
        <f t="shared" si="29"/>
        <v>0.16249999999999998</v>
      </c>
      <c r="S183" s="99">
        <f t="shared" si="37"/>
        <v>5</v>
      </c>
      <c r="T183" s="97">
        <f t="shared" si="38"/>
        <v>3</v>
      </c>
      <c r="U183" s="98">
        <f t="shared" si="32"/>
        <v>0.41666666666666669</v>
      </c>
      <c r="V183" s="85">
        <f t="shared" si="33"/>
        <v>-0.67083333333333339</v>
      </c>
    </row>
    <row r="184" spans="1:22" x14ac:dyDescent="0.25">
      <c r="A184" s="92" t="s">
        <v>284</v>
      </c>
      <c r="B184" s="2" t="s">
        <v>285</v>
      </c>
      <c r="C184" s="122"/>
      <c r="D184" s="118"/>
      <c r="E184" s="118"/>
      <c r="F184" s="112">
        <v>1</v>
      </c>
      <c r="G184" s="119">
        <v>2</v>
      </c>
      <c r="H184" s="120"/>
      <c r="I184" s="110"/>
      <c r="J184" s="110">
        <v>1</v>
      </c>
      <c r="K184" s="125">
        <v>2</v>
      </c>
      <c r="L184" s="110">
        <v>2</v>
      </c>
      <c r="M184" s="110">
        <v>1</v>
      </c>
      <c r="N184" s="121"/>
      <c r="O184" s="96">
        <f t="shared" si="34"/>
        <v>1</v>
      </c>
      <c r="P184" s="20">
        <f t="shared" si="35"/>
        <v>1</v>
      </c>
      <c r="Q184" s="97">
        <f t="shared" si="36"/>
        <v>1.4999999999999998</v>
      </c>
      <c r="R184" s="98">
        <f t="shared" si="29"/>
        <v>0.18749999999999997</v>
      </c>
      <c r="S184" s="99">
        <f t="shared" si="37"/>
        <v>6</v>
      </c>
      <c r="T184" s="97">
        <f t="shared" si="38"/>
        <v>4</v>
      </c>
      <c r="U184" s="98">
        <f t="shared" si="32"/>
        <v>0.5</v>
      </c>
      <c r="V184" s="85">
        <f t="shared" si="33"/>
        <v>-0.8125</v>
      </c>
    </row>
    <row r="185" spans="1:22" x14ac:dyDescent="0.25">
      <c r="A185" s="92" t="s">
        <v>286</v>
      </c>
      <c r="B185" s="2" t="s">
        <v>331</v>
      </c>
      <c r="C185" s="122"/>
      <c r="D185" s="118"/>
      <c r="E185" s="118"/>
      <c r="F185" s="112">
        <v>1</v>
      </c>
      <c r="G185" s="119">
        <v>1</v>
      </c>
      <c r="H185" s="120"/>
      <c r="I185" s="110"/>
      <c r="J185" s="110"/>
      <c r="K185" s="110"/>
      <c r="L185" s="110">
        <v>1</v>
      </c>
      <c r="M185" s="110">
        <v>2</v>
      </c>
      <c r="N185" s="126">
        <v>2</v>
      </c>
      <c r="O185" s="96">
        <f t="shared" si="34"/>
        <v>1</v>
      </c>
      <c r="P185" s="20">
        <f t="shared" si="35"/>
        <v>1</v>
      </c>
      <c r="Q185" s="97">
        <f t="shared" si="36"/>
        <v>1.4</v>
      </c>
      <c r="R185" s="98">
        <f t="shared" si="29"/>
        <v>0.17499999999999999</v>
      </c>
      <c r="S185" s="99">
        <f t="shared" si="37"/>
        <v>5</v>
      </c>
      <c r="T185" s="97">
        <f t="shared" si="38"/>
        <v>3</v>
      </c>
      <c r="U185" s="98">
        <f t="shared" si="32"/>
        <v>0.41666666666666669</v>
      </c>
      <c r="V185" s="85">
        <f t="shared" si="33"/>
        <v>-0.65833333333333344</v>
      </c>
    </row>
    <row r="186" spans="1:22" x14ac:dyDescent="0.25">
      <c r="A186" s="92" t="s">
        <v>287</v>
      </c>
      <c r="B186" s="2" t="s">
        <v>288</v>
      </c>
      <c r="C186" s="122"/>
      <c r="D186" s="118"/>
      <c r="E186" s="118"/>
      <c r="F186" s="112"/>
      <c r="G186" s="119">
        <v>2</v>
      </c>
      <c r="H186" s="120">
        <v>1</v>
      </c>
      <c r="I186" s="110">
        <v>2</v>
      </c>
      <c r="J186" s="110"/>
      <c r="K186" s="110"/>
      <c r="L186" s="110">
        <v>1</v>
      </c>
      <c r="M186" s="110"/>
      <c r="N186" s="126">
        <v>2</v>
      </c>
      <c r="O186" s="96">
        <f t="shared" si="34"/>
        <v>0</v>
      </c>
      <c r="P186" s="20">
        <f t="shared" si="35"/>
        <v>0</v>
      </c>
      <c r="Q186" s="97">
        <f t="shared" si="36"/>
        <v>1.5999999999999999</v>
      </c>
      <c r="R186" s="98">
        <f t="shared" si="29"/>
        <v>0</v>
      </c>
      <c r="S186" s="99">
        <f t="shared" si="37"/>
        <v>6</v>
      </c>
      <c r="T186" s="97">
        <f t="shared" si="38"/>
        <v>4</v>
      </c>
      <c r="U186" s="98">
        <f t="shared" si="32"/>
        <v>0.5</v>
      </c>
      <c r="V186" s="85">
        <f t="shared" si="33"/>
        <v>-1</v>
      </c>
    </row>
    <row r="187" spans="1:22" x14ac:dyDescent="0.25">
      <c r="A187" s="92" t="s">
        <v>289</v>
      </c>
      <c r="B187" s="2" t="s">
        <v>290</v>
      </c>
      <c r="C187" s="122">
        <v>1</v>
      </c>
      <c r="D187" s="118"/>
      <c r="E187" s="118"/>
      <c r="F187" s="112">
        <v>1</v>
      </c>
      <c r="G187" s="119">
        <v>2</v>
      </c>
      <c r="H187" s="120">
        <v>1</v>
      </c>
      <c r="I187" s="110"/>
      <c r="J187" s="110">
        <v>1</v>
      </c>
      <c r="K187" s="110">
        <v>2</v>
      </c>
      <c r="L187" s="125">
        <v>2</v>
      </c>
      <c r="M187" s="110">
        <v>2</v>
      </c>
      <c r="N187" s="121">
        <v>2</v>
      </c>
      <c r="O187" s="96">
        <f t="shared" si="34"/>
        <v>2</v>
      </c>
      <c r="P187" s="20">
        <f t="shared" si="35"/>
        <v>2</v>
      </c>
      <c r="Q187" s="97">
        <f t="shared" si="36"/>
        <v>1.4</v>
      </c>
      <c r="R187" s="98">
        <f t="shared" si="29"/>
        <v>0.35</v>
      </c>
      <c r="S187" s="99">
        <f t="shared" si="37"/>
        <v>10</v>
      </c>
      <c r="T187" s="97">
        <f t="shared" si="38"/>
        <v>6</v>
      </c>
      <c r="U187" s="98">
        <f t="shared" si="32"/>
        <v>0.83333333333333337</v>
      </c>
      <c r="V187" s="85">
        <f t="shared" si="33"/>
        <v>-1.3166666666666669</v>
      </c>
    </row>
    <row r="188" spans="1:22" x14ac:dyDescent="0.25">
      <c r="A188" s="92" t="s">
        <v>291</v>
      </c>
      <c r="B188" s="2" t="s">
        <v>292</v>
      </c>
      <c r="C188" s="122"/>
      <c r="D188" s="118"/>
      <c r="E188" s="118"/>
      <c r="F188" s="112"/>
      <c r="G188" s="119">
        <v>1</v>
      </c>
      <c r="H188" s="120">
        <v>2</v>
      </c>
      <c r="I188" s="110"/>
      <c r="J188" s="110">
        <v>1</v>
      </c>
      <c r="K188" s="110">
        <v>2</v>
      </c>
      <c r="L188" s="125">
        <v>2</v>
      </c>
      <c r="M188" s="110">
        <v>1</v>
      </c>
      <c r="N188" s="121">
        <v>2</v>
      </c>
      <c r="O188" s="96">
        <f t="shared" si="34"/>
        <v>0</v>
      </c>
      <c r="P188" s="20">
        <f t="shared" si="35"/>
        <v>0</v>
      </c>
      <c r="Q188" s="97">
        <f t="shared" si="36"/>
        <v>1.5</v>
      </c>
      <c r="R188" s="98">
        <f t="shared" si="29"/>
        <v>0</v>
      </c>
      <c r="S188" s="99">
        <f t="shared" si="37"/>
        <v>10</v>
      </c>
      <c r="T188" s="97">
        <f t="shared" si="38"/>
        <v>6</v>
      </c>
      <c r="U188" s="98">
        <f t="shared" si="32"/>
        <v>0.83333333333333337</v>
      </c>
      <c r="V188" s="85">
        <f t="shared" si="33"/>
        <v>-1.6666666666666667</v>
      </c>
    </row>
    <row r="189" spans="1:22" x14ac:dyDescent="0.25">
      <c r="A189" s="92" t="s">
        <v>293</v>
      </c>
      <c r="B189" s="2" t="s">
        <v>1037</v>
      </c>
      <c r="C189" s="122"/>
      <c r="D189" s="118"/>
      <c r="E189" s="118"/>
      <c r="F189" s="112"/>
      <c r="G189" s="119">
        <v>2</v>
      </c>
      <c r="H189" s="120"/>
      <c r="I189" s="110"/>
      <c r="J189" s="110"/>
      <c r="K189" s="110"/>
      <c r="L189" s="110">
        <v>2</v>
      </c>
      <c r="M189" s="125">
        <v>2</v>
      </c>
      <c r="N189" s="121">
        <v>2</v>
      </c>
      <c r="O189" s="96">
        <f t="shared" si="34"/>
        <v>0</v>
      </c>
      <c r="P189" s="20">
        <f t="shared" si="35"/>
        <v>0</v>
      </c>
      <c r="Q189" s="97">
        <f t="shared" si="36"/>
        <v>1.5999999999999999</v>
      </c>
      <c r="R189" s="98">
        <f t="shared" si="29"/>
        <v>0</v>
      </c>
      <c r="S189" s="99">
        <f t="shared" si="37"/>
        <v>6</v>
      </c>
      <c r="T189" s="97">
        <f t="shared" si="38"/>
        <v>3</v>
      </c>
      <c r="U189" s="98">
        <f t="shared" si="32"/>
        <v>0.5</v>
      </c>
      <c r="V189" s="85">
        <f t="shared" si="33"/>
        <v>-1</v>
      </c>
    </row>
    <row r="190" spans="1:22" x14ac:dyDescent="0.25">
      <c r="A190" s="92" t="s">
        <v>294</v>
      </c>
      <c r="B190" s="2" t="s">
        <v>295</v>
      </c>
      <c r="C190" s="122">
        <v>1</v>
      </c>
      <c r="D190" s="118"/>
      <c r="E190" s="118"/>
      <c r="F190" s="112"/>
      <c r="G190" s="119">
        <v>2</v>
      </c>
      <c r="H190" s="124">
        <v>2</v>
      </c>
      <c r="I190" s="110">
        <v>1</v>
      </c>
      <c r="J190" s="110">
        <v>1</v>
      </c>
      <c r="K190" s="110">
        <v>1</v>
      </c>
      <c r="L190" s="110"/>
      <c r="M190" s="110"/>
      <c r="N190" s="121">
        <v>1</v>
      </c>
      <c r="O190" s="96">
        <f t="shared" si="34"/>
        <v>1</v>
      </c>
      <c r="P190" s="20">
        <f t="shared" si="35"/>
        <v>1</v>
      </c>
      <c r="Q190" s="97">
        <f t="shared" si="36"/>
        <v>1.4999999999999998</v>
      </c>
      <c r="R190" s="98">
        <f t="shared" si="29"/>
        <v>0.18749999999999997</v>
      </c>
      <c r="S190" s="99">
        <f t="shared" si="37"/>
        <v>6</v>
      </c>
      <c r="T190" s="97">
        <f t="shared" si="38"/>
        <v>5</v>
      </c>
      <c r="U190" s="98">
        <f t="shared" si="32"/>
        <v>0.5</v>
      </c>
      <c r="V190" s="85">
        <f t="shared" si="33"/>
        <v>-0.8125</v>
      </c>
    </row>
    <row r="191" spans="1:22" x14ac:dyDescent="0.25">
      <c r="A191" s="92" t="s">
        <v>296</v>
      </c>
      <c r="B191" s="2" t="s">
        <v>297</v>
      </c>
      <c r="C191" s="122">
        <v>1</v>
      </c>
      <c r="D191" s="118"/>
      <c r="E191" s="118"/>
      <c r="F191" s="112"/>
      <c r="G191" s="119">
        <v>2</v>
      </c>
      <c r="H191" s="124">
        <v>2</v>
      </c>
      <c r="I191" s="110">
        <v>1</v>
      </c>
      <c r="J191" s="110">
        <v>1</v>
      </c>
      <c r="K191" s="110"/>
      <c r="L191" s="110"/>
      <c r="M191" s="110"/>
      <c r="N191" s="121">
        <v>1</v>
      </c>
      <c r="O191" s="96">
        <f t="shared" si="34"/>
        <v>1</v>
      </c>
      <c r="P191" s="20">
        <f t="shared" si="35"/>
        <v>1</v>
      </c>
      <c r="Q191" s="97">
        <f t="shared" si="36"/>
        <v>1.4999999999999998</v>
      </c>
      <c r="R191" s="98">
        <f t="shared" si="29"/>
        <v>0.18749999999999997</v>
      </c>
      <c r="S191" s="99">
        <f t="shared" si="37"/>
        <v>5</v>
      </c>
      <c r="T191" s="97">
        <f t="shared" si="38"/>
        <v>4</v>
      </c>
      <c r="U191" s="98">
        <f t="shared" si="32"/>
        <v>0.41666666666666669</v>
      </c>
      <c r="V191" s="85">
        <f t="shared" si="33"/>
        <v>-0.64583333333333337</v>
      </c>
    </row>
    <row r="192" spans="1:22" x14ac:dyDescent="0.25">
      <c r="A192" s="92" t="s">
        <v>298</v>
      </c>
      <c r="B192" s="2" t="s">
        <v>299</v>
      </c>
      <c r="C192" s="122">
        <v>1</v>
      </c>
      <c r="D192" s="118"/>
      <c r="E192" s="118"/>
      <c r="F192" s="112">
        <v>1</v>
      </c>
      <c r="G192" s="119">
        <v>2</v>
      </c>
      <c r="H192" s="120"/>
      <c r="I192" s="110">
        <v>1</v>
      </c>
      <c r="J192" s="110">
        <v>1</v>
      </c>
      <c r="K192" s="110">
        <v>1</v>
      </c>
      <c r="L192" s="125">
        <v>2</v>
      </c>
      <c r="M192" s="110">
        <v>1</v>
      </c>
      <c r="N192" s="121">
        <v>2</v>
      </c>
      <c r="O192" s="96">
        <f t="shared" si="34"/>
        <v>2</v>
      </c>
      <c r="P192" s="20">
        <f t="shared" si="35"/>
        <v>2</v>
      </c>
      <c r="Q192" s="97">
        <f t="shared" si="36"/>
        <v>1.4</v>
      </c>
      <c r="R192" s="98">
        <f t="shared" si="29"/>
        <v>0.35</v>
      </c>
      <c r="S192" s="99">
        <f t="shared" si="37"/>
        <v>8</v>
      </c>
      <c r="T192" s="97">
        <f t="shared" si="38"/>
        <v>6</v>
      </c>
      <c r="U192" s="98">
        <f t="shared" si="32"/>
        <v>0.66666666666666663</v>
      </c>
      <c r="V192" s="85">
        <f t="shared" si="33"/>
        <v>-0.98333333333333328</v>
      </c>
    </row>
    <row r="193" spans="1:22" x14ac:dyDescent="0.25">
      <c r="A193" s="92" t="s">
        <v>163</v>
      </c>
      <c r="B193" s="2" t="s">
        <v>164</v>
      </c>
      <c r="C193" s="122">
        <v>2</v>
      </c>
      <c r="D193" s="118"/>
      <c r="E193" s="118"/>
      <c r="F193" s="112"/>
      <c r="G193" s="119">
        <v>1</v>
      </c>
      <c r="H193" s="124">
        <v>2</v>
      </c>
      <c r="I193" s="110"/>
      <c r="J193" s="110"/>
      <c r="K193" s="110">
        <v>1</v>
      </c>
      <c r="L193" s="110"/>
      <c r="M193" s="110"/>
      <c r="N193" s="121">
        <v>2</v>
      </c>
      <c r="O193" s="96">
        <f>SUM(C193:F193)</f>
        <v>2</v>
      </c>
      <c r="P193" s="20">
        <f>COUNT(C193:F193)</f>
        <v>1</v>
      </c>
      <c r="Q193" s="97">
        <f>1.4-(P193/10)+(G193/10)</f>
        <v>1.4</v>
      </c>
      <c r="R193" s="98">
        <f>O193/8*Q193</f>
        <v>0.35</v>
      </c>
      <c r="S193" s="99">
        <f>SUM(H193:N193)</f>
        <v>5</v>
      </c>
      <c r="T193" s="97">
        <f>COUNT(H193:N193)</f>
        <v>3</v>
      </c>
      <c r="U193" s="98">
        <f>S193/12</f>
        <v>0.41666666666666669</v>
      </c>
      <c r="V193" s="85">
        <f>R193-(U193*2)</f>
        <v>-0.48333333333333339</v>
      </c>
    </row>
    <row r="194" spans="1:22" ht="16.5" customHeight="1" thickBot="1" x14ac:dyDescent="0.3">
      <c r="A194" s="93" t="s">
        <v>301</v>
      </c>
      <c r="B194" s="3" t="s">
        <v>302</v>
      </c>
      <c r="C194" s="127">
        <v>1</v>
      </c>
      <c r="D194" s="128"/>
      <c r="E194" s="128"/>
      <c r="F194" s="129"/>
      <c r="G194" s="130">
        <v>1</v>
      </c>
      <c r="H194" s="131">
        <v>1</v>
      </c>
      <c r="I194" s="132"/>
      <c r="J194" s="132"/>
      <c r="K194" s="133">
        <v>2</v>
      </c>
      <c r="L194" s="132"/>
      <c r="M194" s="132"/>
      <c r="N194" s="134">
        <v>1</v>
      </c>
      <c r="O194" s="105">
        <f t="shared" si="34"/>
        <v>1</v>
      </c>
      <c r="P194" s="21">
        <f t="shared" si="35"/>
        <v>1</v>
      </c>
      <c r="Q194" s="106">
        <f t="shared" si="36"/>
        <v>1.4</v>
      </c>
      <c r="R194" s="107">
        <f t="shared" si="29"/>
        <v>0.17499999999999999</v>
      </c>
      <c r="S194" s="108">
        <f t="shared" si="37"/>
        <v>4</v>
      </c>
      <c r="T194" s="106">
        <f t="shared" si="38"/>
        <v>3</v>
      </c>
      <c r="U194" s="107">
        <f t="shared" si="32"/>
        <v>0.33333333333333331</v>
      </c>
      <c r="V194" s="87">
        <f t="shared" si="33"/>
        <v>-0.49166666666666664</v>
      </c>
    </row>
    <row r="195" spans="1:22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1:22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1:22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1:2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2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2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2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2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2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2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2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2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2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2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  <row r="267" spans="3:14" x14ac:dyDescent="0.25">
      <c r="C267"/>
      <c r="D267"/>
      <c r="E267"/>
      <c r="F267"/>
      <c r="G267"/>
      <c r="H267"/>
      <c r="I267"/>
      <c r="J267"/>
      <c r="K267"/>
      <c r="L267"/>
      <c r="M267"/>
      <c r="N267"/>
    </row>
    <row r="268" spans="3:14" x14ac:dyDescent="0.25">
      <c r="C268"/>
      <c r="D268"/>
      <c r="E268"/>
      <c r="F268"/>
      <c r="G268"/>
      <c r="H268"/>
      <c r="I268"/>
      <c r="J268"/>
      <c r="K268"/>
      <c r="L268"/>
      <c r="M268"/>
      <c r="N268"/>
    </row>
    <row r="269" spans="3:14" x14ac:dyDescent="0.25">
      <c r="C269"/>
      <c r="D269"/>
      <c r="E269"/>
      <c r="F269"/>
      <c r="G269"/>
      <c r="H269"/>
      <c r="I269"/>
      <c r="J269"/>
      <c r="K269"/>
      <c r="L269"/>
      <c r="M269"/>
      <c r="N269"/>
    </row>
    <row r="270" spans="3:14" x14ac:dyDescent="0.25">
      <c r="C270"/>
      <c r="D270"/>
      <c r="E270"/>
      <c r="F270"/>
      <c r="G270"/>
      <c r="H270"/>
      <c r="I270"/>
      <c r="J270"/>
      <c r="K270"/>
      <c r="L270"/>
      <c r="M270"/>
      <c r="N270"/>
    </row>
    <row r="271" spans="3:14" x14ac:dyDescent="0.25">
      <c r="C271"/>
      <c r="D271"/>
      <c r="E271"/>
      <c r="F271"/>
      <c r="G271"/>
      <c r="H271"/>
      <c r="I271"/>
      <c r="J271"/>
      <c r="K271"/>
      <c r="L271"/>
      <c r="M271"/>
      <c r="N271"/>
    </row>
    <row r="272" spans="3:14" x14ac:dyDescent="0.25">
      <c r="C272"/>
      <c r="D272"/>
      <c r="E272"/>
      <c r="F272"/>
      <c r="G272"/>
      <c r="H272"/>
      <c r="I272"/>
      <c r="J272"/>
      <c r="K272"/>
      <c r="L272"/>
      <c r="M272"/>
      <c r="N272"/>
    </row>
    <row r="273" spans="3:14" x14ac:dyDescent="0.25">
      <c r="C273"/>
      <c r="D273"/>
      <c r="E273"/>
      <c r="F273"/>
      <c r="G273"/>
      <c r="H273"/>
      <c r="I273"/>
      <c r="J273"/>
      <c r="K273"/>
      <c r="L273"/>
      <c r="M273"/>
      <c r="N273"/>
    </row>
    <row r="274" spans="3:14" x14ac:dyDescent="0.25">
      <c r="C274"/>
      <c r="D274"/>
      <c r="E274"/>
      <c r="F274"/>
      <c r="G274"/>
      <c r="H274"/>
      <c r="I274"/>
      <c r="J274"/>
      <c r="K274"/>
      <c r="L274"/>
      <c r="M274"/>
      <c r="N274"/>
    </row>
    <row r="275" spans="3:14" x14ac:dyDescent="0.25">
      <c r="C275"/>
      <c r="D275"/>
      <c r="E275"/>
      <c r="F275"/>
      <c r="G275"/>
      <c r="H275"/>
      <c r="I275"/>
      <c r="J275"/>
      <c r="K275"/>
      <c r="L275"/>
      <c r="M275"/>
      <c r="N275"/>
    </row>
    <row r="276" spans="3:14" x14ac:dyDescent="0.25">
      <c r="C276"/>
      <c r="D276"/>
      <c r="E276"/>
      <c r="F276"/>
      <c r="G276"/>
      <c r="H276"/>
      <c r="I276"/>
      <c r="J276"/>
      <c r="K276"/>
      <c r="L276"/>
      <c r="M276"/>
      <c r="N276"/>
    </row>
    <row r="277" spans="3:14" x14ac:dyDescent="0.25">
      <c r="C277"/>
      <c r="D277"/>
      <c r="E277"/>
      <c r="F277"/>
      <c r="G277"/>
      <c r="H277"/>
      <c r="I277"/>
      <c r="J277"/>
      <c r="K277"/>
      <c r="L277"/>
      <c r="M277"/>
      <c r="N277"/>
    </row>
    <row r="278" spans="3:14" x14ac:dyDescent="0.25">
      <c r="C278"/>
      <c r="D278"/>
      <c r="E278"/>
      <c r="F278"/>
      <c r="G278"/>
      <c r="H278"/>
      <c r="I278"/>
      <c r="J278"/>
      <c r="K278"/>
      <c r="L278"/>
      <c r="M278"/>
      <c r="N278"/>
    </row>
    <row r="279" spans="3:14" x14ac:dyDescent="0.25">
      <c r="C279"/>
      <c r="D279"/>
      <c r="E279"/>
      <c r="F279"/>
      <c r="G279"/>
      <c r="H279"/>
      <c r="I279"/>
      <c r="J279"/>
      <c r="K279"/>
      <c r="L279"/>
      <c r="M279"/>
      <c r="N279"/>
    </row>
    <row r="280" spans="3:14" x14ac:dyDescent="0.25">
      <c r="C280"/>
      <c r="D280"/>
      <c r="E280"/>
      <c r="F280"/>
      <c r="G280"/>
      <c r="H280"/>
      <c r="I280"/>
      <c r="J280"/>
      <c r="K280"/>
      <c r="L280"/>
      <c r="M280"/>
      <c r="N280"/>
    </row>
  </sheetData>
  <mergeCells count="6">
    <mergeCell ref="C3:G3"/>
    <mergeCell ref="H3:N3"/>
    <mergeCell ref="O3:U3"/>
    <mergeCell ref="A3:B3"/>
    <mergeCell ref="A1:V1"/>
    <mergeCell ref="A2:V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" sqref="F1"/>
    </sheetView>
  </sheetViews>
  <sheetFormatPr defaultRowHeight="15" x14ac:dyDescent="0.25"/>
  <cols>
    <col min="1" max="1" width="67.85546875" customWidth="1"/>
    <col min="2" max="5" width="15" style="45" customWidth="1"/>
  </cols>
  <sheetData>
    <row r="1" spans="1:5" s="11" customFormat="1" ht="30.75" thickBot="1" x14ac:dyDescent="0.3">
      <c r="A1" s="144" t="s">
        <v>303</v>
      </c>
      <c r="B1" s="55" t="s">
        <v>803</v>
      </c>
      <c r="C1" s="55" t="s">
        <v>801</v>
      </c>
      <c r="D1" s="55" t="s">
        <v>802</v>
      </c>
      <c r="E1" s="56" t="s">
        <v>840</v>
      </c>
    </row>
    <row r="2" spans="1:5" x14ac:dyDescent="0.25">
      <c r="A2" s="145" t="s">
        <v>12</v>
      </c>
      <c r="B2" s="51" t="s">
        <v>11</v>
      </c>
      <c r="C2" s="52" t="s">
        <v>660</v>
      </c>
      <c r="D2" s="53">
        <v>0.82499999999999996</v>
      </c>
      <c r="E2" s="54">
        <v>9</v>
      </c>
    </row>
    <row r="3" spans="1:5" x14ac:dyDescent="0.25">
      <c r="A3" s="140" t="s">
        <v>1054</v>
      </c>
      <c r="B3" s="46" t="s">
        <v>62</v>
      </c>
      <c r="C3" s="47" t="s">
        <v>1066</v>
      </c>
      <c r="D3" s="44">
        <v>0.76666666666666661</v>
      </c>
      <c r="E3" s="48">
        <v>9</v>
      </c>
    </row>
    <row r="4" spans="1:5" x14ac:dyDescent="0.25">
      <c r="A4" s="43" t="s">
        <v>1055</v>
      </c>
      <c r="B4" s="46" t="s">
        <v>31</v>
      </c>
      <c r="C4" s="47" t="s">
        <v>660</v>
      </c>
      <c r="D4" s="44">
        <v>0.75</v>
      </c>
      <c r="E4" s="48">
        <v>9</v>
      </c>
    </row>
    <row r="5" spans="1:5" x14ac:dyDescent="0.25">
      <c r="A5" s="116" t="s">
        <v>14</v>
      </c>
      <c r="B5" s="46" t="s">
        <v>13</v>
      </c>
      <c r="C5" s="47" t="s">
        <v>660</v>
      </c>
      <c r="D5" s="44">
        <v>0.75</v>
      </c>
      <c r="E5" s="48">
        <v>9</v>
      </c>
    </row>
    <row r="6" spans="1:5" x14ac:dyDescent="0.25">
      <c r="A6" s="43" t="s">
        <v>1058</v>
      </c>
      <c r="B6" s="46" t="s">
        <v>9</v>
      </c>
      <c r="C6" s="47" t="s">
        <v>660</v>
      </c>
      <c r="D6" s="44">
        <v>0.68749999999999989</v>
      </c>
      <c r="E6" s="48">
        <v>9</v>
      </c>
    </row>
    <row r="7" spans="1:5" x14ac:dyDescent="0.25">
      <c r="A7" s="43" t="s">
        <v>304</v>
      </c>
      <c r="B7" s="46" t="s">
        <v>15</v>
      </c>
      <c r="C7" s="47" t="s">
        <v>660</v>
      </c>
      <c r="D7" s="44">
        <v>0.68749999999999989</v>
      </c>
      <c r="E7" s="48">
        <v>9</v>
      </c>
    </row>
    <row r="8" spans="1:5" x14ac:dyDescent="0.25">
      <c r="A8" s="43" t="s">
        <v>17</v>
      </c>
      <c r="B8" s="46" t="s">
        <v>16</v>
      </c>
      <c r="C8" s="47" t="s">
        <v>660</v>
      </c>
      <c r="D8" s="44">
        <v>0.68749999999999989</v>
      </c>
      <c r="E8" s="48">
        <v>9</v>
      </c>
    </row>
    <row r="9" spans="1:5" x14ac:dyDescent="0.25">
      <c r="A9" s="43" t="s">
        <v>19</v>
      </c>
      <c r="B9" s="46" t="s">
        <v>18</v>
      </c>
      <c r="C9" s="47" t="s">
        <v>660</v>
      </c>
      <c r="D9" s="44">
        <v>0.68749999999999989</v>
      </c>
      <c r="E9" s="48">
        <v>9</v>
      </c>
    </row>
    <row r="10" spans="1:5" x14ac:dyDescent="0.25">
      <c r="A10" s="43" t="s">
        <v>23</v>
      </c>
      <c r="B10" s="46" t="s">
        <v>22</v>
      </c>
      <c r="C10" s="47" t="s">
        <v>660</v>
      </c>
      <c r="D10" s="44">
        <v>0.68749999999999989</v>
      </c>
      <c r="E10" s="48">
        <v>9</v>
      </c>
    </row>
    <row r="11" spans="1:5" x14ac:dyDescent="0.25">
      <c r="A11" s="43" t="s">
        <v>305</v>
      </c>
      <c r="B11" s="46" t="s">
        <v>30</v>
      </c>
      <c r="C11" s="47" t="s">
        <v>660</v>
      </c>
      <c r="D11" s="44">
        <v>0.68749999999999989</v>
      </c>
      <c r="E11" s="48">
        <v>9</v>
      </c>
    </row>
    <row r="12" spans="1:5" x14ac:dyDescent="0.25">
      <c r="A12" s="43" t="s">
        <v>306</v>
      </c>
      <c r="B12" s="46" t="s">
        <v>33</v>
      </c>
      <c r="C12" s="47" t="s">
        <v>660</v>
      </c>
      <c r="D12" s="44">
        <v>0.68749999999999989</v>
      </c>
      <c r="E12" s="48">
        <v>9</v>
      </c>
    </row>
    <row r="13" spans="1:5" x14ac:dyDescent="0.25">
      <c r="A13" s="43" t="s">
        <v>804</v>
      </c>
      <c r="B13" s="46" t="s">
        <v>36</v>
      </c>
      <c r="C13" s="47" t="s">
        <v>660</v>
      </c>
      <c r="D13" s="44">
        <v>0.68749999999999989</v>
      </c>
      <c r="E13" s="48">
        <v>9</v>
      </c>
    </row>
    <row r="14" spans="1:5" x14ac:dyDescent="0.25">
      <c r="A14" s="43" t="s">
        <v>1042</v>
      </c>
      <c r="B14" s="46" t="s">
        <v>32</v>
      </c>
      <c r="C14" s="47" t="s">
        <v>660</v>
      </c>
      <c r="D14" s="44">
        <v>0.65</v>
      </c>
      <c r="E14" s="48">
        <v>8</v>
      </c>
    </row>
    <row r="15" spans="1:5" x14ac:dyDescent="0.25">
      <c r="A15" s="43" t="s">
        <v>21</v>
      </c>
      <c r="B15" s="46" t="s">
        <v>20</v>
      </c>
      <c r="C15" s="47" t="s">
        <v>660</v>
      </c>
      <c r="D15" s="44">
        <v>0.6</v>
      </c>
      <c r="E15" s="48">
        <v>8</v>
      </c>
    </row>
    <row r="16" spans="1:5" x14ac:dyDescent="0.25">
      <c r="A16" s="43" t="s">
        <v>25</v>
      </c>
      <c r="B16" s="46" t="s">
        <v>24</v>
      </c>
      <c r="C16" s="47" t="s">
        <v>660</v>
      </c>
      <c r="D16" s="44">
        <v>0.6</v>
      </c>
      <c r="E16" s="48">
        <v>8</v>
      </c>
    </row>
    <row r="17" spans="1:5" x14ac:dyDescent="0.25">
      <c r="A17" s="43" t="s">
        <v>27</v>
      </c>
      <c r="B17" s="46" t="s">
        <v>26</v>
      </c>
      <c r="C17" s="47" t="s">
        <v>660</v>
      </c>
      <c r="D17" s="44">
        <v>0.6</v>
      </c>
      <c r="E17" s="48">
        <v>8</v>
      </c>
    </row>
    <row r="18" spans="1:5" x14ac:dyDescent="0.25">
      <c r="A18" s="140" t="s">
        <v>1059</v>
      </c>
      <c r="B18" s="46" t="s">
        <v>68</v>
      </c>
      <c r="C18" s="47" t="s">
        <v>1066</v>
      </c>
      <c r="D18" s="44">
        <v>0.58333333333333337</v>
      </c>
      <c r="E18" s="48">
        <v>8</v>
      </c>
    </row>
    <row r="19" spans="1:5" x14ac:dyDescent="0.25">
      <c r="A19" s="43" t="s">
        <v>308</v>
      </c>
      <c r="B19" s="46" t="s">
        <v>75</v>
      </c>
      <c r="C19" s="47" t="s">
        <v>1066</v>
      </c>
      <c r="D19" s="44">
        <v>0.58333333333333337</v>
      </c>
      <c r="E19" s="48">
        <v>8</v>
      </c>
    </row>
    <row r="20" spans="1:5" x14ac:dyDescent="0.25">
      <c r="A20" s="43" t="s">
        <v>862</v>
      </c>
      <c r="B20" s="46" t="s">
        <v>67</v>
      </c>
      <c r="C20" s="47" t="s">
        <v>1066</v>
      </c>
      <c r="D20" s="44">
        <v>0.58333333333333326</v>
      </c>
      <c r="E20" s="48">
        <v>8</v>
      </c>
    </row>
    <row r="21" spans="1:5" x14ac:dyDescent="0.25">
      <c r="A21" s="116" t="s">
        <v>45</v>
      </c>
      <c r="B21" s="46" t="s">
        <v>44</v>
      </c>
      <c r="C21" s="47" t="s">
        <v>660</v>
      </c>
      <c r="D21" s="44">
        <v>0.53</v>
      </c>
      <c r="E21" s="48">
        <v>8</v>
      </c>
    </row>
    <row r="22" spans="1:5" x14ac:dyDescent="0.25">
      <c r="A22" s="43" t="s">
        <v>38</v>
      </c>
      <c r="B22" s="46" t="s">
        <v>37</v>
      </c>
      <c r="C22" s="47" t="s">
        <v>660</v>
      </c>
      <c r="D22" s="44">
        <v>0.52499999999999991</v>
      </c>
      <c r="E22" s="48">
        <v>8</v>
      </c>
    </row>
    <row r="23" spans="1:5" x14ac:dyDescent="0.25">
      <c r="A23" s="43" t="s">
        <v>845</v>
      </c>
      <c r="B23" s="46" t="s">
        <v>41</v>
      </c>
      <c r="C23" s="47" t="s">
        <v>660</v>
      </c>
      <c r="D23" s="44">
        <v>0.52499999999999991</v>
      </c>
      <c r="E23" s="48">
        <v>8</v>
      </c>
    </row>
    <row r="24" spans="1:5" x14ac:dyDescent="0.25">
      <c r="A24" s="43" t="s">
        <v>309</v>
      </c>
      <c r="B24" s="46" t="s">
        <v>43</v>
      </c>
      <c r="C24" s="47" t="s">
        <v>660</v>
      </c>
      <c r="D24" s="44">
        <v>0.52499999999999991</v>
      </c>
      <c r="E24" s="48">
        <v>8</v>
      </c>
    </row>
    <row r="25" spans="1:5" x14ac:dyDescent="0.25">
      <c r="A25" s="43" t="s">
        <v>49</v>
      </c>
      <c r="B25" s="46" t="s">
        <v>48</v>
      </c>
      <c r="C25" s="47" t="s">
        <v>660</v>
      </c>
      <c r="D25" s="44">
        <v>0.52499999999999991</v>
      </c>
      <c r="E25" s="48">
        <v>8</v>
      </c>
    </row>
    <row r="26" spans="1:5" x14ac:dyDescent="0.25">
      <c r="A26" s="43" t="s">
        <v>57</v>
      </c>
      <c r="B26" s="46" t="s">
        <v>56</v>
      </c>
      <c r="C26" s="47" t="s">
        <v>660</v>
      </c>
      <c r="D26" s="44">
        <v>0.52499999999999991</v>
      </c>
      <c r="E26" s="48">
        <v>8</v>
      </c>
    </row>
    <row r="27" spans="1:5" x14ac:dyDescent="0.25">
      <c r="A27" s="43" t="s">
        <v>80</v>
      </c>
      <c r="B27" s="46" t="s">
        <v>79</v>
      </c>
      <c r="C27" s="47" t="s">
        <v>1070</v>
      </c>
      <c r="D27" s="44">
        <v>0.52499999999999991</v>
      </c>
      <c r="E27" s="48">
        <v>8</v>
      </c>
    </row>
    <row r="28" spans="1:5" x14ac:dyDescent="0.25">
      <c r="A28" s="43" t="s">
        <v>142</v>
      </c>
      <c r="B28" s="46" t="s">
        <v>141</v>
      </c>
      <c r="C28" s="47" t="s">
        <v>1070</v>
      </c>
      <c r="D28" s="44">
        <v>0.49</v>
      </c>
      <c r="E28" s="48">
        <v>7</v>
      </c>
    </row>
    <row r="29" spans="1:5" x14ac:dyDescent="0.25">
      <c r="A29" s="43" t="s">
        <v>86</v>
      </c>
      <c r="B29" s="46" t="s">
        <v>85</v>
      </c>
      <c r="C29" s="47" t="s">
        <v>1070</v>
      </c>
      <c r="D29" s="44">
        <v>0.49</v>
      </c>
      <c r="E29" s="48">
        <v>7</v>
      </c>
    </row>
    <row r="30" spans="1:5" x14ac:dyDescent="0.25">
      <c r="A30" s="116" t="s">
        <v>805</v>
      </c>
      <c r="B30" s="46" t="s">
        <v>42</v>
      </c>
      <c r="C30" s="47" t="s">
        <v>660</v>
      </c>
      <c r="D30" s="44">
        <v>0.49</v>
      </c>
      <c r="E30" s="48">
        <v>7</v>
      </c>
    </row>
    <row r="31" spans="1:5" x14ac:dyDescent="0.25">
      <c r="A31" s="43" t="s">
        <v>29</v>
      </c>
      <c r="B31" s="46" t="s">
        <v>28</v>
      </c>
      <c r="C31" s="47" t="s">
        <v>660</v>
      </c>
      <c r="D31" s="44">
        <v>0.48749999999999993</v>
      </c>
      <c r="E31" s="48">
        <v>7</v>
      </c>
    </row>
    <row r="32" spans="1:5" x14ac:dyDescent="0.25">
      <c r="A32" s="43" t="s">
        <v>35</v>
      </c>
      <c r="B32" s="46" t="s">
        <v>34</v>
      </c>
      <c r="C32" s="47" t="s">
        <v>660</v>
      </c>
      <c r="D32" s="44">
        <v>0.48749999999999993</v>
      </c>
      <c r="E32" s="48">
        <v>7</v>
      </c>
    </row>
    <row r="33" spans="1:5" x14ac:dyDescent="0.25">
      <c r="A33" s="43" t="s">
        <v>40</v>
      </c>
      <c r="B33" s="46" t="s">
        <v>39</v>
      </c>
      <c r="C33" s="47" t="s">
        <v>660</v>
      </c>
      <c r="D33" s="44">
        <v>0.48749999999999993</v>
      </c>
      <c r="E33" s="48">
        <v>7</v>
      </c>
    </row>
    <row r="34" spans="1:5" x14ac:dyDescent="0.25">
      <c r="A34" s="43" t="s">
        <v>51</v>
      </c>
      <c r="B34" s="46" t="s">
        <v>50</v>
      </c>
      <c r="C34" s="47" t="s">
        <v>660</v>
      </c>
      <c r="D34" s="44">
        <v>0.48749999999999993</v>
      </c>
      <c r="E34" s="48">
        <v>7</v>
      </c>
    </row>
    <row r="35" spans="1:5" x14ac:dyDescent="0.25">
      <c r="A35" s="43" t="s">
        <v>55</v>
      </c>
      <c r="B35" s="46" t="s">
        <v>54</v>
      </c>
      <c r="C35" s="47" t="s">
        <v>660</v>
      </c>
      <c r="D35" s="44">
        <v>0.48749999999999993</v>
      </c>
      <c r="E35" s="48">
        <v>7</v>
      </c>
    </row>
    <row r="36" spans="1:5" x14ac:dyDescent="0.25">
      <c r="A36" s="43" t="s">
        <v>84</v>
      </c>
      <c r="B36" s="46" t="s">
        <v>83</v>
      </c>
      <c r="C36" s="47" t="s">
        <v>1070</v>
      </c>
      <c r="D36" s="44">
        <v>0.48749999999999993</v>
      </c>
      <c r="E36" s="48">
        <v>7</v>
      </c>
    </row>
    <row r="37" spans="1:5" s="10" customFormat="1" x14ac:dyDescent="0.25">
      <c r="A37" s="43" t="s">
        <v>90</v>
      </c>
      <c r="B37" s="46" t="s">
        <v>89</v>
      </c>
      <c r="C37" s="47" t="s">
        <v>1070</v>
      </c>
      <c r="D37" s="44">
        <v>0.48749999999999993</v>
      </c>
      <c r="E37" s="48">
        <v>7</v>
      </c>
    </row>
    <row r="38" spans="1:5" s="10" customFormat="1" x14ac:dyDescent="0.25">
      <c r="A38" s="43" t="s">
        <v>863</v>
      </c>
      <c r="B38" s="46" t="s">
        <v>74</v>
      </c>
      <c r="C38" s="47" t="s">
        <v>1066</v>
      </c>
      <c r="D38" s="44">
        <v>0.48333333333333339</v>
      </c>
      <c r="E38" s="48">
        <v>7</v>
      </c>
    </row>
    <row r="39" spans="1:5" s="10" customFormat="1" x14ac:dyDescent="0.25">
      <c r="A39" s="116" t="s">
        <v>82</v>
      </c>
      <c r="B39" s="113" t="s">
        <v>81</v>
      </c>
      <c r="C39" s="114" t="s">
        <v>661</v>
      </c>
      <c r="D39" s="115">
        <v>0.48</v>
      </c>
      <c r="E39" s="113">
        <v>7</v>
      </c>
    </row>
    <row r="40" spans="1:5" s="10" customFormat="1" x14ac:dyDescent="0.25">
      <c r="A40" s="43" t="s">
        <v>61</v>
      </c>
      <c r="B40" s="46" t="s">
        <v>60</v>
      </c>
      <c r="C40" s="47" t="s">
        <v>1066</v>
      </c>
      <c r="D40" s="44">
        <v>0.43333333333333335</v>
      </c>
      <c r="E40" s="48">
        <v>7</v>
      </c>
    </row>
    <row r="41" spans="1:5" s="10" customFormat="1" x14ac:dyDescent="0.25">
      <c r="A41" s="43" t="s">
        <v>352</v>
      </c>
      <c r="B41" s="46" t="s">
        <v>91</v>
      </c>
      <c r="C41" s="49" t="s">
        <v>661</v>
      </c>
      <c r="D41" s="44">
        <v>0.43333333333333335</v>
      </c>
      <c r="E41" s="48">
        <v>7</v>
      </c>
    </row>
    <row r="42" spans="1:5" s="10" customFormat="1" x14ac:dyDescent="0.25">
      <c r="A42" s="43" t="s">
        <v>1046</v>
      </c>
      <c r="B42" s="46" t="s">
        <v>94</v>
      </c>
      <c r="C42" s="49" t="s">
        <v>661</v>
      </c>
      <c r="D42" s="44">
        <v>0.39999999999999991</v>
      </c>
      <c r="E42" s="48">
        <v>7</v>
      </c>
    </row>
    <row r="43" spans="1:5" x14ac:dyDescent="0.25">
      <c r="A43" s="43" t="s">
        <v>53</v>
      </c>
      <c r="B43" s="46" t="s">
        <v>52</v>
      </c>
      <c r="C43" s="47">
        <v>1</v>
      </c>
      <c r="D43" s="44">
        <v>0.37499999999999994</v>
      </c>
      <c r="E43" s="48">
        <v>6</v>
      </c>
    </row>
    <row r="44" spans="1:5" x14ac:dyDescent="0.25">
      <c r="A44" s="43" t="s">
        <v>77</v>
      </c>
      <c r="B44" s="46" t="s">
        <v>76</v>
      </c>
      <c r="C44" s="47" t="s">
        <v>1066</v>
      </c>
      <c r="D44" s="44">
        <v>0.36</v>
      </c>
      <c r="E44" s="48">
        <v>6</v>
      </c>
    </row>
    <row r="45" spans="1:5" x14ac:dyDescent="0.25">
      <c r="A45" s="43" t="s">
        <v>735</v>
      </c>
      <c r="B45" s="46" t="s">
        <v>110</v>
      </c>
      <c r="C45" s="49" t="s">
        <v>661</v>
      </c>
      <c r="D45" s="44">
        <v>0.35833333333333328</v>
      </c>
      <c r="E45" s="48">
        <v>6</v>
      </c>
    </row>
    <row r="46" spans="1:5" s="10" customFormat="1" x14ac:dyDescent="0.25">
      <c r="A46" s="43" t="s">
        <v>71</v>
      </c>
      <c r="B46" s="46" t="s">
        <v>70</v>
      </c>
      <c r="C46" s="47" t="s">
        <v>1066</v>
      </c>
      <c r="D46" s="44">
        <v>0.35416666666666657</v>
      </c>
      <c r="E46" s="48">
        <v>6</v>
      </c>
    </row>
    <row r="47" spans="1:5" s="10" customFormat="1" x14ac:dyDescent="0.25">
      <c r="A47" s="43" t="s">
        <v>93</v>
      </c>
      <c r="B47" s="46" t="s">
        <v>92</v>
      </c>
      <c r="C47" s="49" t="s">
        <v>661</v>
      </c>
      <c r="D47" s="44">
        <v>0.35416666666666657</v>
      </c>
      <c r="E47" s="48">
        <v>6</v>
      </c>
    </row>
    <row r="48" spans="1:5" s="10" customFormat="1" x14ac:dyDescent="0.25">
      <c r="A48" s="43" t="s">
        <v>355</v>
      </c>
      <c r="B48" s="46" t="s">
        <v>69</v>
      </c>
      <c r="C48" s="47" t="s">
        <v>1066</v>
      </c>
      <c r="D48" s="44">
        <v>0.3208333333333333</v>
      </c>
      <c r="E48" s="48">
        <v>6</v>
      </c>
    </row>
    <row r="49" spans="1:5" s="10" customFormat="1" x14ac:dyDescent="0.25">
      <c r="A49" s="43" t="s">
        <v>73</v>
      </c>
      <c r="B49" s="46" t="s">
        <v>72</v>
      </c>
      <c r="C49" s="47" t="s">
        <v>1066</v>
      </c>
      <c r="D49" s="44">
        <v>0.3208333333333333</v>
      </c>
      <c r="E49" s="48">
        <v>6</v>
      </c>
    </row>
    <row r="50" spans="1:5" s="10" customFormat="1" x14ac:dyDescent="0.25">
      <c r="A50" s="43" t="s">
        <v>103</v>
      </c>
      <c r="B50" s="46" t="s">
        <v>102</v>
      </c>
      <c r="C50" s="49" t="s">
        <v>661</v>
      </c>
      <c r="D50" s="44">
        <v>0.31666666666666671</v>
      </c>
      <c r="E50" s="48">
        <v>6</v>
      </c>
    </row>
    <row r="51" spans="1:5" s="10" customFormat="1" x14ac:dyDescent="0.25">
      <c r="A51" s="43" t="s">
        <v>732</v>
      </c>
      <c r="B51" s="46" t="s">
        <v>133</v>
      </c>
      <c r="C51" s="49" t="s">
        <v>661</v>
      </c>
      <c r="D51" s="44">
        <v>0.31666666666666671</v>
      </c>
      <c r="E51" s="48">
        <v>6</v>
      </c>
    </row>
    <row r="52" spans="1:5" s="10" customFormat="1" x14ac:dyDescent="0.25">
      <c r="A52" s="43" t="s">
        <v>64</v>
      </c>
      <c r="B52" s="46" t="s">
        <v>63</v>
      </c>
      <c r="C52" s="47" t="s">
        <v>1066</v>
      </c>
      <c r="D52" s="44">
        <v>0.26666666666666666</v>
      </c>
      <c r="E52" s="48">
        <v>6</v>
      </c>
    </row>
    <row r="53" spans="1:5" s="10" customFormat="1" x14ac:dyDescent="0.25">
      <c r="A53" s="43" t="s">
        <v>66</v>
      </c>
      <c r="B53" s="46" t="s">
        <v>65</v>
      </c>
      <c r="C53" s="47" t="s">
        <v>1066</v>
      </c>
      <c r="D53" s="44">
        <v>0.26666666666666666</v>
      </c>
      <c r="E53" s="48">
        <v>6</v>
      </c>
    </row>
    <row r="54" spans="1:5" s="10" customFormat="1" x14ac:dyDescent="0.25">
      <c r="A54" s="43" t="s">
        <v>733</v>
      </c>
      <c r="B54" s="46" t="s">
        <v>137</v>
      </c>
      <c r="C54" s="49" t="s">
        <v>661</v>
      </c>
      <c r="D54" s="44">
        <v>0.19999999999999996</v>
      </c>
      <c r="E54" s="48">
        <v>5</v>
      </c>
    </row>
    <row r="55" spans="1:5" s="10" customFormat="1" x14ac:dyDescent="0.25">
      <c r="A55" s="43" t="s">
        <v>147</v>
      </c>
      <c r="B55" s="46" t="s">
        <v>146</v>
      </c>
      <c r="C55" s="49" t="s">
        <v>661</v>
      </c>
      <c r="D55" s="44">
        <v>0.19999999999999996</v>
      </c>
      <c r="E55" s="48">
        <v>5</v>
      </c>
    </row>
    <row r="56" spans="1:5" s="10" customFormat="1" x14ac:dyDescent="0.25">
      <c r="A56" s="43" t="s">
        <v>734</v>
      </c>
      <c r="B56" s="46" t="s">
        <v>122</v>
      </c>
      <c r="C56" s="49" t="s">
        <v>661</v>
      </c>
      <c r="D56" s="44">
        <v>0.1916666666666666</v>
      </c>
      <c r="E56" s="48">
        <v>5</v>
      </c>
    </row>
    <row r="57" spans="1:5" s="10" customFormat="1" x14ac:dyDescent="0.25">
      <c r="A57" s="43" t="s">
        <v>841</v>
      </c>
      <c r="B57" s="46" t="s">
        <v>127</v>
      </c>
      <c r="C57" s="49" t="s">
        <v>661</v>
      </c>
      <c r="D57" s="44">
        <v>0.1916666666666666</v>
      </c>
      <c r="E57" s="48">
        <v>5</v>
      </c>
    </row>
    <row r="58" spans="1:5" s="10" customFormat="1" x14ac:dyDescent="0.25">
      <c r="A58" s="43" t="s">
        <v>78</v>
      </c>
      <c r="B58" s="46" t="s">
        <v>48</v>
      </c>
      <c r="C58" s="47" t="s">
        <v>1071</v>
      </c>
      <c r="D58" s="44">
        <v>0.15416666666666662</v>
      </c>
      <c r="E58" s="48">
        <v>5</v>
      </c>
    </row>
    <row r="59" spans="1:5" s="10" customFormat="1" x14ac:dyDescent="0.25">
      <c r="A59" s="43" t="s">
        <v>99</v>
      </c>
      <c r="B59" s="46" t="s">
        <v>98</v>
      </c>
      <c r="C59" s="49" t="s">
        <v>661</v>
      </c>
      <c r="D59" s="44">
        <v>0.15416666666666662</v>
      </c>
      <c r="E59" s="48">
        <v>5</v>
      </c>
    </row>
    <row r="60" spans="1:5" s="10" customFormat="1" x14ac:dyDescent="0.25">
      <c r="A60" s="43" t="s">
        <v>109</v>
      </c>
      <c r="B60" s="46" t="s">
        <v>108</v>
      </c>
      <c r="C60" s="49" t="s">
        <v>661</v>
      </c>
      <c r="D60" s="44">
        <v>0.15416666666666662</v>
      </c>
      <c r="E60" s="48">
        <v>5</v>
      </c>
    </row>
    <row r="61" spans="1:5" s="10" customFormat="1" x14ac:dyDescent="0.25">
      <c r="A61" s="43" t="s">
        <v>105</v>
      </c>
      <c r="B61" s="46" t="s">
        <v>104</v>
      </c>
      <c r="C61" s="49" t="s">
        <v>661</v>
      </c>
      <c r="D61" s="44">
        <v>0.15000000000000002</v>
      </c>
      <c r="E61" s="48">
        <v>5</v>
      </c>
    </row>
    <row r="62" spans="1:5" s="10" customFormat="1" x14ac:dyDescent="0.25">
      <c r="A62" s="43" t="s">
        <v>88</v>
      </c>
      <c r="B62" s="46" t="s">
        <v>87</v>
      </c>
      <c r="C62" s="49" t="s">
        <v>661</v>
      </c>
      <c r="D62" s="44">
        <v>0.15</v>
      </c>
      <c r="E62" s="48">
        <v>5</v>
      </c>
    </row>
    <row r="63" spans="1:5" x14ac:dyDescent="0.25">
      <c r="A63" s="43" t="s">
        <v>1036</v>
      </c>
      <c r="B63" s="46" t="s">
        <v>116</v>
      </c>
      <c r="C63" s="49" t="s">
        <v>661</v>
      </c>
      <c r="D63" s="44">
        <v>0.14583333333333326</v>
      </c>
      <c r="E63" s="48">
        <v>5</v>
      </c>
    </row>
    <row r="64" spans="1:5" x14ac:dyDescent="0.25">
      <c r="A64" s="43" t="s">
        <v>168</v>
      </c>
      <c r="B64" s="46" t="s">
        <v>167</v>
      </c>
      <c r="C64" s="49" t="s">
        <v>661</v>
      </c>
      <c r="D64" s="44">
        <v>0.12499999999999989</v>
      </c>
      <c r="E64" s="48">
        <v>4</v>
      </c>
    </row>
    <row r="65" spans="1:5" x14ac:dyDescent="0.25">
      <c r="A65" s="43" t="s">
        <v>101</v>
      </c>
      <c r="B65" s="46" t="s">
        <v>100</v>
      </c>
      <c r="C65" s="49" t="s">
        <v>661</v>
      </c>
      <c r="D65" s="44">
        <v>0.11666666666666664</v>
      </c>
      <c r="E65" s="48">
        <v>4</v>
      </c>
    </row>
    <row r="66" spans="1:5" x14ac:dyDescent="0.25">
      <c r="A66" s="43" t="s">
        <v>184</v>
      </c>
      <c r="B66" s="46" t="s">
        <v>183</v>
      </c>
      <c r="C66" s="50" t="s">
        <v>662</v>
      </c>
      <c r="D66" s="44">
        <v>9.9999999999999978E-2</v>
      </c>
      <c r="E66" s="48">
        <v>4</v>
      </c>
    </row>
    <row r="67" spans="1:5" x14ac:dyDescent="0.25">
      <c r="A67" s="43" t="s">
        <v>47</v>
      </c>
      <c r="B67" s="46" t="s">
        <v>46</v>
      </c>
      <c r="C67" s="49" t="s">
        <v>661</v>
      </c>
      <c r="D67" s="44">
        <v>4.166666666666663E-2</v>
      </c>
      <c r="E67" s="48">
        <v>4</v>
      </c>
    </row>
    <row r="68" spans="1:5" x14ac:dyDescent="0.25">
      <c r="A68" s="43" t="s">
        <v>1048</v>
      </c>
      <c r="B68" s="46" t="s">
        <v>123</v>
      </c>
      <c r="C68" s="49" t="s">
        <v>661</v>
      </c>
      <c r="D68" s="44">
        <v>3.3333333333333326E-2</v>
      </c>
      <c r="E68" s="48">
        <v>4</v>
      </c>
    </row>
    <row r="69" spans="1:5" x14ac:dyDescent="0.25">
      <c r="A69" s="43" t="s">
        <v>806</v>
      </c>
      <c r="B69" s="46" t="s">
        <v>124</v>
      </c>
      <c r="C69" s="49" t="s">
        <v>661</v>
      </c>
      <c r="D69" s="44">
        <v>2.4999999999999911E-2</v>
      </c>
      <c r="E69" s="48">
        <v>4</v>
      </c>
    </row>
    <row r="70" spans="1:5" x14ac:dyDescent="0.25">
      <c r="A70" s="43" t="s">
        <v>807</v>
      </c>
      <c r="B70" s="46" t="s">
        <v>161</v>
      </c>
      <c r="C70" s="49" t="s">
        <v>661</v>
      </c>
      <c r="D70" s="44">
        <v>2.4999999999999911E-2</v>
      </c>
      <c r="E70" s="48">
        <v>4</v>
      </c>
    </row>
    <row r="71" spans="1:5" x14ac:dyDescent="0.25">
      <c r="A71" s="43" t="s">
        <v>187</v>
      </c>
      <c r="B71" s="46" t="s">
        <v>186</v>
      </c>
      <c r="C71" s="50" t="s">
        <v>662</v>
      </c>
      <c r="D71" s="44">
        <v>2.0833333333333259E-2</v>
      </c>
      <c r="E71" s="48">
        <v>4</v>
      </c>
    </row>
    <row r="72" spans="1:5" x14ac:dyDescent="0.25">
      <c r="A72" s="116" t="s">
        <v>59</v>
      </c>
      <c r="B72" s="113" t="s">
        <v>58</v>
      </c>
      <c r="C72" s="114" t="s">
        <v>661</v>
      </c>
      <c r="D72" s="115">
        <v>0.02</v>
      </c>
      <c r="E72" s="113">
        <v>4</v>
      </c>
    </row>
    <row r="73" spans="1:5" x14ac:dyDescent="0.25">
      <c r="A73" s="116" t="s">
        <v>145</v>
      </c>
      <c r="B73" s="46" t="s">
        <v>144</v>
      </c>
      <c r="C73" s="114" t="s">
        <v>661</v>
      </c>
      <c r="D73" s="44">
        <v>0.02</v>
      </c>
      <c r="E73" s="48">
        <v>4</v>
      </c>
    </row>
    <row r="74" spans="1:5" x14ac:dyDescent="0.25">
      <c r="A74" s="43" t="s">
        <v>345</v>
      </c>
      <c r="B74" s="46" t="s">
        <v>113</v>
      </c>
      <c r="C74" s="114" t="s">
        <v>661</v>
      </c>
      <c r="D74" s="44">
        <v>1.6666666666666663E-2</v>
      </c>
      <c r="E74" s="48">
        <v>4</v>
      </c>
    </row>
    <row r="75" spans="1:5" x14ac:dyDescent="0.25">
      <c r="A75" s="43" t="s">
        <v>158</v>
      </c>
      <c r="B75" s="46" t="s">
        <v>157</v>
      </c>
      <c r="C75" s="114" t="s">
        <v>661</v>
      </c>
      <c r="D75" s="44">
        <v>1.6666666666666663E-2</v>
      </c>
      <c r="E75" s="48">
        <v>4</v>
      </c>
    </row>
    <row r="76" spans="1:5" x14ac:dyDescent="0.25">
      <c r="A76" s="43" t="s">
        <v>107</v>
      </c>
      <c r="B76" s="46" t="s">
        <v>106</v>
      </c>
      <c r="C76" s="114" t="s">
        <v>661</v>
      </c>
      <c r="D76" s="44">
        <v>-8.3333333333333592E-3</v>
      </c>
      <c r="E76" s="48">
        <v>3</v>
      </c>
    </row>
    <row r="77" spans="1:5" x14ac:dyDescent="0.25">
      <c r="A77" s="116" t="s">
        <v>1039</v>
      </c>
      <c r="B77" s="46" t="s">
        <v>112</v>
      </c>
      <c r="C77" s="114" t="s">
        <v>661</v>
      </c>
      <c r="D77" s="44">
        <v>-0.01</v>
      </c>
      <c r="E77" s="48">
        <v>3</v>
      </c>
    </row>
    <row r="78" spans="1:5" x14ac:dyDescent="0.25">
      <c r="A78" s="43" t="s">
        <v>846</v>
      </c>
      <c r="B78" s="46" t="s">
        <v>111</v>
      </c>
      <c r="C78" s="114" t="s">
        <v>661</v>
      </c>
      <c r="D78" s="44">
        <v>-1.2500000000000067E-2</v>
      </c>
      <c r="E78" s="48">
        <v>3</v>
      </c>
    </row>
    <row r="79" spans="1:5" x14ac:dyDescent="0.25">
      <c r="A79" s="43" t="s">
        <v>126</v>
      </c>
      <c r="B79" s="46" t="s">
        <v>125</v>
      </c>
      <c r="C79" s="114" t="s">
        <v>661</v>
      </c>
      <c r="D79" s="44">
        <v>-1.6666666666666718E-2</v>
      </c>
      <c r="E79" s="48">
        <v>3</v>
      </c>
    </row>
    <row r="80" spans="1:5" x14ac:dyDescent="0.25">
      <c r="A80" s="43" t="s">
        <v>347</v>
      </c>
      <c r="B80" s="46" t="s">
        <v>173</v>
      </c>
      <c r="C80" s="114" t="s">
        <v>661</v>
      </c>
      <c r="D80" s="44">
        <v>-3.7500000000000089E-2</v>
      </c>
      <c r="E80" s="48">
        <v>3</v>
      </c>
    </row>
    <row r="81" spans="1:5" x14ac:dyDescent="0.25">
      <c r="A81" s="43" t="s">
        <v>348</v>
      </c>
      <c r="B81" s="46" t="s">
        <v>134</v>
      </c>
      <c r="C81" s="114" t="s">
        <v>661</v>
      </c>
      <c r="D81" s="44">
        <v>-5.0000000000000044E-2</v>
      </c>
      <c r="E81" s="48">
        <v>3</v>
      </c>
    </row>
    <row r="82" spans="1:5" x14ac:dyDescent="0.25">
      <c r="A82" s="43" t="s">
        <v>170</v>
      </c>
      <c r="B82" s="46" t="s">
        <v>169</v>
      </c>
      <c r="C82" s="114" t="s">
        <v>661</v>
      </c>
      <c r="D82" s="44">
        <v>-5.0000000000000044E-2</v>
      </c>
      <c r="E82" s="48">
        <v>3</v>
      </c>
    </row>
    <row r="83" spans="1:5" x14ac:dyDescent="0.25">
      <c r="A83" s="43" t="s">
        <v>96</v>
      </c>
      <c r="B83" s="46" t="s">
        <v>95</v>
      </c>
      <c r="C83" s="114" t="s">
        <v>661</v>
      </c>
      <c r="D83" s="44">
        <v>-6.6666666666666652E-2</v>
      </c>
      <c r="E83" s="48">
        <v>3</v>
      </c>
    </row>
    <row r="84" spans="1:5" x14ac:dyDescent="0.25">
      <c r="A84" s="43" t="s">
        <v>808</v>
      </c>
      <c r="B84" s="46" t="s">
        <v>119</v>
      </c>
      <c r="C84" s="114" t="s">
        <v>661</v>
      </c>
      <c r="D84" s="44">
        <v>-0.12500000000000006</v>
      </c>
      <c r="E84" s="48">
        <v>3</v>
      </c>
    </row>
    <row r="85" spans="1:5" x14ac:dyDescent="0.25">
      <c r="A85" s="43" t="s">
        <v>143</v>
      </c>
      <c r="B85" s="46" t="s">
        <v>110</v>
      </c>
      <c r="C85" s="114" t="s">
        <v>661</v>
      </c>
      <c r="D85" s="44">
        <v>-0.12500000000000006</v>
      </c>
      <c r="E85" s="48">
        <v>3</v>
      </c>
    </row>
    <row r="86" spans="1:5" x14ac:dyDescent="0.25">
      <c r="A86" s="116" t="s">
        <v>346</v>
      </c>
      <c r="B86" s="46" t="s">
        <v>114</v>
      </c>
      <c r="C86" s="114" t="s">
        <v>661</v>
      </c>
      <c r="D86" s="44">
        <v>-0.15</v>
      </c>
      <c r="E86" s="48">
        <v>3</v>
      </c>
    </row>
    <row r="87" spans="1:5" x14ac:dyDescent="0.25">
      <c r="A87" s="43" t="s">
        <v>350</v>
      </c>
      <c r="B87" s="46" t="s">
        <v>128</v>
      </c>
      <c r="C87" s="114" t="s">
        <v>661</v>
      </c>
      <c r="D87" s="44">
        <v>-0.15000000000000002</v>
      </c>
      <c r="E87" s="48">
        <v>3</v>
      </c>
    </row>
    <row r="88" spans="1:5" x14ac:dyDescent="0.25">
      <c r="A88" s="43" t="s">
        <v>136</v>
      </c>
      <c r="B88" s="46" t="s">
        <v>135</v>
      </c>
      <c r="C88" s="114" t="s">
        <v>661</v>
      </c>
      <c r="D88" s="44">
        <v>-0.15000000000000002</v>
      </c>
      <c r="E88" s="48">
        <v>3</v>
      </c>
    </row>
    <row r="89" spans="1:5" x14ac:dyDescent="0.25">
      <c r="A89" s="43" t="s">
        <v>152</v>
      </c>
      <c r="B89" s="46" t="s">
        <v>151</v>
      </c>
      <c r="C89" s="114" t="s">
        <v>661</v>
      </c>
      <c r="D89" s="44">
        <v>-0.15000000000000002</v>
      </c>
      <c r="E89" s="48">
        <v>3</v>
      </c>
    </row>
    <row r="90" spans="1:5" x14ac:dyDescent="0.25">
      <c r="A90" s="43" t="s">
        <v>351</v>
      </c>
      <c r="B90" s="46" t="s">
        <v>156</v>
      </c>
      <c r="C90" s="114" t="s">
        <v>661</v>
      </c>
      <c r="D90" s="44">
        <v>-0.15000000000000002</v>
      </c>
      <c r="E90" s="48">
        <v>3</v>
      </c>
    </row>
    <row r="91" spans="1:5" x14ac:dyDescent="0.25">
      <c r="A91" s="43" t="s">
        <v>166</v>
      </c>
      <c r="B91" s="46" t="s">
        <v>165</v>
      </c>
      <c r="C91" s="114" t="s">
        <v>661</v>
      </c>
      <c r="D91" s="44">
        <v>-0.15000000000000002</v>
      </c>
      <c r="E91" s="48">
        <v>3</v>
      </c>
    </row>
    <row r="92" spans="1:5" x14ac:dyDescent="0.25">
      <c r="A92" s="43" t="s">
        <v>172</v>
      </c>
      <c r="B92" s="46" t="s">
        <v>171</v>
      </c>
      <c r="C92" s="114" t="s">
        <v>661</v>
      </c>
      <c r="D92" s="44">
        <v>-0.15000000000000002</v>
      </c>
      <c r="E92" s="48">
        <v>3</v>
      </c>
    </row>
    <row r="93" spans="1:5" x14ac:dyDescent="0.25">
      <c r="A93" s="43" t="s">
        <v>211</v>
      </c>
      <c r="B93" s="46" t="s">
        <v>210</v>
      </c>
      <c r="C93" s="114" t="s">
        <v>661</v>
      </c>
      <c r="D93" s="44">
        <v>-0.15000000000000002</v>
      </c>
      <c r="E93" s="48">
        <v>3</v>
      </c>
    </row>
    <row r="94" spans="1:5" x14ac:dyDescent="0.25">
      <c r="A94" s="43" t="s">
        <v>269</v>
      </c>
      <c r="B94" s="46" t="s">
        <v>268</v>
      </c>
      <c r="C94" s="50" t="s">
        <v>662</v>
      </c>
      <c r="D94" s="44">
        <v>-0.17083333333333334</v>
      </c>
      <c r="E94" s="48">
        <v>3</v>
      </c>
    </row>
    <row r="95" spans="1:5" x14ac:dyDescent="0.25">
      <c r="A95" s="43" t="s">
        <v>118</v>
      </c>
      <c r="B95" s="46" t="s">
        <v>117</v>
      </c>
      <c r="C95" s="49" t="s">
        <v>661</v>
      </c>
      <c r="D95" s="44">
        <v>-0.17500000000000004</v>
      </c>
      <c r="E95" s="48">
        <v>3</v>
      </c>
    </row>
    <row r="96" spans="1:5" x14ac:dyDescent="0.25">
      <c r="A96" s="43" t="s">
        <v>130</v>
      </c>
      <c r="B96" s="46" t="s">
        <v>129</v>
      </c>
      <c r="C96" s="49" t="s">
        <v>661</v>
      </c>
      <c r="D96" s="44">
        <v>-0.17500000000000004</v>
      </c>
      <c r="E96" s="48">
        <v>3</v>
      </c>
    </row>
    <row r="97" spans="1:5" x14ac:dyDescent="0.25">
      <c r="A97" s="43" t="s">
        <v>140</v>
      </c>
      <c r="B97" s="46" t="s">
        <v>139</v>
      </c>
      <c r="C97" s="49" t="s">
        <v>661</v>
      </c>
      <c r="D97" s="44">
        <v>-0.17500000000000004</v>
      </c>
      <c r="E97" s="48">
        <v>3</v>
      </c>
    </row>
    <row r="98" spans="1:5" x14ac:dyDescent="0.25">
      <c r="A98" s="43" t="s">
        <v>155</v>
      </c>
      <c r="B98" s="46" t="s">
        <v>154</v>
      </c>
      <c r="C98" s="49" t="s">
        <v>661</v>
      </c>
      <c r="D98" s="44">
        <v>-0.17500000000000004</v>
      </c>
      <c r="E98" s="48">
        <v>3</v>
      </c>
    </row>
    <row r="99" spans="1:5" x14ac:dyDescent="0.25">
      <c r="A99" s="43" t="s">
        <v>809</v>
      </c>
      <c r="B99" s="46" t="s">
        <v>115</v>
      </c>
      <c r="C99" s="49" t="s">
        <v>661</v>
      </c>
      <c r="D99" s="44">
        <v>-0.17916666666666659</v>
      </c>
      <c r="E99" s="48">
        <v>3</v>
      </c>
    </row>
    <row r="100" spans="1:5" x14ac:dyDescent="0.25">
      <c r="A100" s="43" t="s">
        <v>212</v>
      </c>
      <c r="B100" s="46" t="s">
        <v>186</v>
      </c>
      <c r="C100" s="50" t="s">
        <v>662</v>
      </c>
      <c r="D100" s="44">
        <v>-0.2</v>
      </c>
      <c r="E100" s="48">
        <v>3</v>
      </c>
    </row>
    <row r="101" spans="1:5" x14ac:dyDescent="0.25">
      <c r="A101" s="43" t="s">
        <v>341</v>
      </c>
      <c r="B101" s="46" t="s">
        <v>194</v>
      </c>
      <c r="C101" s="50" t="s">
        <v>662</v>
      </c>
      <c r="D101" s="44">
        <v>-0.23333333333333339</v>
      </c>
      <c r="E101" s="48">
        <v>3</v>
      </c>
    </row>
    <row r="102" spans="1:5" x14ac:dyDescent="0.25">
      <c r="A102" s="43" t="s">
        <v>864</v>
      </c>
      <c r="B102" s="46" t="s">
        <v>97</v>
      </c>
      <c r="C102" s="49" t="s">
        <v>661</v>
      </c>
      <c r="D102" s="44">
        <v>-0.29166666666666669</v>
      </c>
      <c r="E102" s="48">
        <v>3</v>
      </c>
    </row>
    <row r="103" spans="1:5" x14ac:dyDescent="0.25">
      <c r="A103" s="43" t="s">
        <v>121</v>
      </c>
      <c r="B103" s="46" t="s">
        <v>120</v>
      </c>
      <c r="C103" s="49" t="s">
        <v>661</v>
      </c>
      <c r="D103" s="44">
        <v>-0.29166666666666669</v>
      </c>
      <c r="E103" s="48">
        <v>3</v>
      </c>
    </row>
    <row r="104" spans="1:5" x14ac:dyDescent="0.25">
      <c r="A104" s="43" t="s">
        <v>842</v>
      </c>
      <c r="B104" s="46" t="s">
        <v>849</v>
      </c>
      <c r="C104" s="50" t="s">
        <v>662</v>
      </c>
      <c r="D104" s="44">
        <v>-0.29166666666666669</v>
      </c>
      <c r="E104" s="48">
        <v>3</v>
      </c>
    </row>
    <row r="105" spans="1:5" x14ac:dyDescent="0.25">
      <c r="A105" s="43" t="s">
        <v>844</v>
      </c>
      <c r="B105" s="46" t="s">
        <v>848</v>
      </c>
      <c r="C105" s="49" t="s">
        <v>661</v>
      </c>
      <c r="D105" s="44">
        <v>-0.31666666666666665</v>
      </c>
      <c r="E105" s="48">
        <v>3</v>
      </c>
    </row>
    <row r="106" spans="1:5" x14ac:dyDescent="0.25">
      <c r="A106" s="43" t="s">
        <v>810</v>
      </c>
      <c r="B106" s="46" t="s">
        <v>177</v>
      </c>
      <c r="C106" s="49" t="s">
        <v>661</v>
      </c>
      <c r="D106" s="44">
        <v>-0.31666666666666665</v>
      </c>
      <c r="E106" s="48">
        <v>3</v>
      </c>
    </row>
    <row r="107" spans="1:5" x14ac:dyDescent="0.25">
      <c r="A107" s="43" t="s">
        <v>811</v>
      </c>
      <c r="B107" s="46" t="s">
        <v>191</v>
      </c>
      <c r="C107" s="50" t="s">
        <v>662</v>
      </c>
      <c r="D107" s="44">
        <v>-0.31666666666666665</v>
      </c>
      <c r="E107" s="48">
        <v>3</v>
      </c>
    </row>
    <row r="108" spans="1:5" x14ac:dyDescent="0.25">
      <c r="A108" s="43" t="s">
        <v>209</v>
      </c>
      <c r="B108" s="46" t="s">
        <v>208</v>
      </c>
      <c r="C108" s="50" t="s">
        <v>662</v>
      </c>
      <c r="D108" s="44">
        <v>-0.31666666666666665</v>
      </c>
      <c r="E108" s="48">
        <v>3</v>
      </c>
    </row>
    <row r="109" spans="1:5" x14ac:dyDescent="0.25">
      <c r="A109" s="43" t="s">
        <v>263</v>
      </c>
      <c r="B109" s="46" t="s">
        <v>262</v>
      </c>
      <c r="C109" s="50" t="s">
        <v>662</v>
      </c>
      <c r="D109" s="44">
        <v>-0.32500000000000001</v>
      </c>
      <c r="E109" s="48">
        <v>3</v>
      </c>
    </row>
    <row r="110" spans="1:5" x14ac:dyDescent="0.25">
      <c r="A110" s="116" t="s">
        <v>723</v>
      </c>
      <c r="B110" s="46" t="s">
        <v>300</v>
      </c>
      <c r="C110" s="49" t="s">
        <v>661</v>
      </c>
      <c r="D110" s="44">
        <v>-0.33</v>
      </c>
      <c r="E110" s="48">
        <v>3</v>
      </c>
    </row>
    <row r="111" spans="1:5" x14ac:dyDescent="0.25">
      <c r="A111" s="43" t="s">
        <v>200</v>
      </c>
      <c r="B111" s="46" t="s">
        <v>199</v>
      </c>
      <c r="C111" s="50" t="s">
        <v>662</v>
      </c>
      <c r="D111" s="44">
        <v>-0.33750000000000002</v>
      </c>
      <c r="E111" s="48">
        <v>3</v>
      </c>
    </row>
    <row r="112" spans="1:5" x14ac:dyDescent="0.25">
      <c r="A112" s="43" t="s">
        <v>214</v>
      </c>
      <c r="B112" s="46" t="s">
        <v>213</v>
      </c>
      <c r="C112" s="50" t="s">
        <v>662</v>
      </c>
      <c r="D112" s="44">
        <v>-0.33750000000000002</v>
      </c>
      <c r="E112" s="48">
        <v>3</v>
      </c>
    </row>
    <row r="113" spans="1:5" x14ac:dyDescent="0.25">
      <c r="A113" s="43" t="s">
        <v>242</v>
      </c>
      <c r="B113" s="46" t="s">
        <v>241</v>
      </c>
      <c r="C113" s="50" t="s">
        <v>662</v>
      </c>
      <c r="D113" s="44">
        <v>-0.33750000000000002</v>
      </c>
      <c r="E113" s="48">
        <v>3</v>
      </c>
    </row>
    <row r="114" spans="1:5" x14ac:dyDescent="0.25">
      <c r="A114" s="43" t="s">
        <v>160</v>
      </c>
      <c r="B114" s="46" t="s">
        <v>159</v>
      </c>
      <c r="C114" s="49" t="s">
        <v>661</v>
      </c>
      <c r="D114" s="44">
        <v>-0.34166666666666667</v>
      </c>
      <c r="E114" s="48">
        <v>3</v>
      </c>
    </row>
    <row r="115" spans="1:5" x14ac:dyDescent="0.25">
      <c r="A115" s="43" t="s">
        <v>204</v>
      </c>
      <c r="B115" s="46" t="s">
        <v>203</v>
      </c>
      <c r="C115" s="50" t="s">
        <v>662</v>
      </c>
      <c r="D115" s="44">
        <v>-0.34166666666666667</v>
      </c>
      <c r="E115" s="48">
        <v>3</v>
      </c>
    </row>
    <row r="116" spans="1:5" x14ac:dyDescent="0.25">
      <c r="A116" s="43" t="s">
        <v>132</v>
      </c>
      <c r="B116" s="46" t="s">
        <v>131</v>
      </c>
      <c r="C116" s="49" t="s">
        <v>661</v>
      </c>
      <c r="D116" s="44">
        <v>-0.34583333333333333</v>
      </c>
      <c r="E116" s="48">
        <v>3</v>
      </c>
    </row>
    <row r="117" spans="1:5" x14ac:dyDescent="0.25">
      <c r="A117" s="43" t="s">
        <v>812</v>
      </c>
      <c r="B117" s="46" t="s">
        <v>150</v>
      </c>
      <c r="C117" s="49" t="s">
        <v>661</v>
      </c>
      <c r="D117" s="44">
        <v>-0.35</v>
      </c>
      <c r="E117" s="48">
        <v>3</v>
      </c>
    </row>
    <row r="118" spans="1:5" x14ac:dyDescent="0.25">
      <c r="A118" s="43" t="s">
        <v>1044</v>
      </c>
      <c r="B118" s="46" t="s">
        <v>176</v>
      </c>
      <c r="C118" s="49" t="s">
        <v>661</v>
      </c>
      <c r="D118" s="44">
        <v>-0.35000000000000009</v>
      </c>
      <c r="E118" s="48">
        <v>3</v>
      </c>
    </row>
    <row r="119" spans="1:5" x14ac:dyDescent="0.25">
      <c r="A119" s="43" t="s">
        <v>333</v>
      </c>
      <c r="B119" s="46" t="s">
        <v>162</v>
      </c>
      <c r="C119" s="49" t="s">
        <v>661</v>
      </c>
      <c r="D119" s="44">
        <v>-0.40833333333333344</v>
      </c>
      <c r="E119" s="48">
        <v>3</v>
      </c>
    </row>
    <row r="120" spans="1:5" x14ac:dyDescent="0.25">
      <c r="A120" s="43" t="s">
        <v>206</v>
      </c>
      <c r="B120" s="46" t="s">
        <v>205</v>
      </c>
      <c r="C120" s="50" t="s">
        <v>662</v>
      </c>
      <c r="D120" s="44">
        <v>-0.45833333333333343</v>
      </c>
      <c r="E120" s="48">
        <v>2</v>
      </c>
    </row>
    <row r="121" spans="1:5" x14ac:dyDescent="0.25">
      <c r="A121" s="43" t="s">
        <v>813</v>
      </c>
      <c r="B121" s="46" t="s">
        <v>219</v>
      </c>
      <c r="C121" s="50" t="s">
        <v>662</v>
      </c>
      <c r="D121" s="44">
        <v>-0.45833333333333343</v>
      </c>
      <c r="E121" s="48">
        <v>2</v>
      </c>
    </row>
    <row r="122" spans="1:5" x14ac:dyDescent="0.25">
      <c r="A122" s="43" t="s">
        <v>335</v>
      </c>
      <c r="B122" s="46" t="s">
        <v>138</v>
      </c>
      <c r="C122" s="49" t="s">
        <v>661</v>
      </c>
      <c r="D122" s="44">
        <v>-0.47500000000000009</v>
      </c>
      <c r="E122" s="48">
        <v>2</v>
      </c>
    </row>
    <row r="123" spans="1:5" x14ac:dyDescent="0.25">
      <c r="A123" s="43" t="s">
        <v>149</v>
      </c>
      <c r="B123" s="46" t="s">
        <v>148</v>
      </c>
      <c r="C123" s="49" t="s">
        <v>661</v>
      </c>
      <c r="D123" s="44">
        <v>-0.47500000000000009</v>
      </c>
      <c r="E123" s="48">
        <v>2</v>
      </c>
    </row>
    <row r="124" spans="1:5" x14ac:dyDescent="0.25">
      <c r="A124" s="43" t="s">
        <v>336</v>
      </c>
      <c r="B124" s="46" t="s">
        <v>153</v>
      </c>
      <c r="C124" s="49" t="s">
        <v>661</v>
      </c>
      <c r="D124" s="44">
        <v>-0.47500000000000009</v>
      </c>
      <c r="E124" s="48">
        <v>2</v>
      </c>
    </row>
    <row r="125" spans="1:5" x14ac:dyDescent="0.25">
      <c r="A125" s="43" t="s">
        <v>164</v>
      </c>
      <c r="B125" s="46" t="s">
        <v>163</v>
      </c>
      <c r="C125" s="50" t="s">
        <v>662</v>
      </c>
      <c r="D125" s="44">
        <v>-0.48333333333333339</v>
      </c>
      <c r="E125" s="48">
        <v>2</v>
      </c>
    </row>
    <row r="126" spans="1:5" x14ac:dyDescent="0.25">
      <c r="A126" s="43" t="s">
        <v>221</v>
      </c>
      <c r="B126" s="46" t="s">
        <v>220</v>
      </c>
      <c r="C126" s="50" t="s">
        <v>662</v>
      </c>
      <c r="D126" s="44">
        <v>-0.49166666666666664</v>
      </c>
      <c r="E126" s="48">
        <v>2</v>
      </c>
    </row>
    <row r="127" spans="1:5" x14ac:dyDescent="0.25">
      <c r="A127" s="43" t="s">
        <v>236</v>
      </c>
      <c r="B127" s="46" t="s">
        <v>235</v>
      </c>
      <c r="C127" s="50" t="s">
        <v>662</v>
      </c>
      <c r="D127" s="44">
        <v>-0.49166666666666664</v>
      </c>
      <c r="E127" s="48">
        <v>2</v>
      </c>
    </row>
    <row r="128" spans="1:5" x14ac:dyDescent="0.25">
      <c r="A128" s="43" t="s">
        <v>337</v>
      </c>
      <c r="B128" s="46" t="s">
        <v>259</v>
      </c>
      <c r="C128" s="50" t="s">
        <v>662</v>
      </c>
      <c r="D128" s="44">
        <v>-0.49166666666666664</v>
      </c>
      <c r="E128" s="48">
        <v>2</v>
      </c>
    </row>
    <row r="129" spans="1:5" x14ac:dyDescent="0.25">
      <c r="A129" s="43" t="s">
        <v>865</v>
      </c>
      <c r="B129" s="46" t="s">
        <v>272</v>
      </c>
      <c r="C129" s="50" t="s">
        <v>662</v>
      </c>
      <c r="D129" s="44">
        <v>-0.49166666666666664</v>
      </c>
      <c r="E129" s="48">
        <v>2</v>
      </c>
    </row>
    <row r="130" spans="1:5" x14ac:dyDescent="0.25">
      <c r="A130" s="43" t="s">
        <v>275</v>
      </c>
      <c r="B130" s="46" t="s">
        <v>274</v>
      </c>
      <c r="C130" s="50" t="s">
        <v>662</v>
      </c>
      <c r="D130" s="44">
        <v>-0.49166666666666664</v>
      </c>
      <c r="E130" s="48">
        <v>2</v>
      </c>
    </row>
    <row r="131" spans="1:5" x14ac:dyDescent="0.25">
      <c r="A131" s="43" t="s">
        <v>278</v>
      </c>
      <c r="B131" s="46" t="s">
        <v>277</v>
      </c>
      <c r="C131" s="50" t="s">
        <v>662</v>
      </c>
      <c r="D131" s="44">
        <v>-0.49166666666666664</v>
      </c>
      <c r="E131" s="48">
        <v>2</v>
      </c>
    </row>
    <row r="132" spans="1:5" x14ac:dyDescent="0.25">
      <c r="A132" s="43" t="s">
        <v>302</v>
      </c>
      <c r="B132" s="46" t="s">
        <v>301</v>
      </c>
      <c r="C132" s="50" t="s">
        <v>662</v>
      </c>
      <c r="D132" s="44">
        <v>-0.49166666666666664</v>
      </c>
      <c r="E132" s="48">
        <v>2</v>
      </c>
    </row>
    <row r="133" spans="1:5" x14ac:dyDescent="0.25">
      <c r="A133" s="43" t="s">
        <v>202</v>
      </c>
      <c r="B133" s="46" t="s">
        <v>201</v>
      </c>
      <c r="C133" s="50" t="s">
        <v>662</v>
      </c>
      <c r="D133" s="44">
        <v>-0.50416666666666665</v>
      </c>
      <c r="E133" s="48">
        <v>2</v>
      </c>
    </row>
    <row r="134" spans="1:5" x14ac:dyDescent="0.25">
      <c r="A134" s="43" t="s">
        <v>814</v>
      </c>
      <c r="B134" s="46" t="s">
        <v>229</v>
      </c>
      <c r="C134" s="50" t="s">
        <v>662</v>
      </c>
      <c r="D134" s="44">
        <v>-0.50416666666666665</v>
      </c>
      <c r="E134" s="48">
        <v>2</v>
      </c>
    </row>
    <row r="135" spans="1:5" x14ac:dyDescent="0.25">
      <c r="A135" s="43" t="s">
        <v>234</v>
      </c>
      <c r="B135" s="46" t="s">
        <v>233</v>
      </c>
      <c r="C135" s="50" t="s">
        <v>662</v>
      </c>
      <c r="D135" s="44">
        <v>-0.50416666666666665</v>
      </c>
      <c r="E135" s="48">
        <v>2</v>
      </c>
    </row>
    <row r="136" spans="1:5" x14ac:dyDescent="0.25">
      <c r="A136" s="43" t="s">
        <v>953</v>
      </c>
      <c r="B136" s="46" t="s">
        <v>279</v>
      </c>
      <c r="C136" s="50" t="s">
        <v>662</v>
      </c>
      <c r="D136" s="44">
        <v>-0.50416666666666665</v>
      </c>
      <c r="E136" s="48">
        <v>2</v>
      </c>
    </row>
    <row r="137" spans="1:5" x14ac:dyDescent="0.25">
      <c r="A137" s="43" t="s">
        <v>261</v>
      </c>
      <c r="B137" s="46" t="s">
        <v>260</v>
      </c>
      <c r="C137" s="50" t="s">
        <v>662</v>
      </c>
      <c r="D137" s="44">
        <v>-0.5083333333333333</v>
      </c>
      <c r="E137" s="48">
        <v>2</v>
      </c>
    </row>
    <row r="138" spans="1:5" x14ac:dyDescent="0.25">
      <c r="A138" s="43" t="s">
        <v>226</v>
      </c>
      <c r="B138" s="46" t="s">
        <v>225</v>
      </c>
      <c r="C138" s="50" t="s">
        <v>662</v>
      </c>
      <c r="D138" s="44">
        <v>-0.50833333333333341</v>
      </c>
      <c r="E138" s="48">
        <v>2</v>
      </c>
    </row>
    <row r="139" spans="1:5" x14ac:dyDescent="0.25">
      <c r="A139" s="43" t="s">
        <v>228</v>
      </c>
      <c r="B139" s="46" t="s">
        <v>227</v>
      </c>
      <c r="C139" s="50" t="s">
        <v>662</v>
      </c>
      <c r="D139" s="44">
        <v>-0.50833333333333341</v>
      </c>
      <c r="E139" s="48">
        <v>2</v>
      </c>
    </row>
    <row r="140" spans="1:5" x14ac:dyDescent="0.25">
      <c r="A140" s="43" t="s">
        <v>198</v>
      </c>
      <c r="B140" s="46" t="s">
        <v>197</v>
      </c>
      <c r="C140" s="50" t="s">
        <v>662</v>
      </c>
      <c r="D140" s="44">
        <v>-0.51249999999999996</v>
      </c>
      <c r="E140" s="48">
        <v>2</v>
      </c>
    </row>
    <row r="141" spans="1:5" x14ac:dyDescent="0.25">
      <c r="A141" s="43" t="s">
        <v>255</v>
      </c>
      <c r="B141" s="46" t="s">
        <v>254</v>
      </c>
      <c r="C141" s="50" t="s">
        <v>662</v>
      </c>
      <c r="D141" s="44">
        <v>-0.52083333333333337</v>
      </c>
      <c r="E141" s="48">
        <v>2</v>
      </c>
    </row>
    <row r="142" spans="1:5" x14ac:dyDescent="0.25">
      <c r="A142" s="43" t="s">
        <v>815</v>
      </c>
      <c r="B142" s="46" t="s">
        <v>230</v>
      </c>
      <c r="C142" s="50" t="s">
        <v>662</v>
      </c>
      <c r="D142" s="44">
        <v>-0.625</v>
      </c>
      <c r="E142" s="48">
        <v>2</v>
      </c>
    </row>
    <row r="143" spans="1:5" x14ac:dyDescent="0.25">
      <c r="A143" s="43" t="s">
        <v>322</v>
      </c>
      <c r="B143" s="46" t="s">
        <v>188</v>
      </c>
      <c r="C143" s="50" t="s">
        <v>662</v>
      </c>
      <c r="D143" s="44">
        <v>-0.64166666666666683</v>
      </c>
      <c r="E143" s="48">
        <v>2</v>
      </c>
    </row>
    <row r="144" spans="1:5" x14ac:dyDescent="0.25">
      <c r="A144" s="43" t="s">
        <v>323</v>
      </c>
      <c r="B144" s="46" t="s">
        <v>189</v>
      </c>
      <c r="C144" s="50" t="s">
        <v>662</v>
      </c>
      <c r="D144" s="44">
        <v>-0.64166666666666683</v>
      </c>
      <c r="E144" s="48">
        <v>2</v>
      </c>
    </row>
    <row r="145" spans="1:5" x14ac:dyDescent="0.25">
      <c r="A145" s="43" t="s">
        <v>249</v>
      </c>
      <c r="B145" s="46" t="s">
        <v>248</v>
      </c>
      <c r="C145" s="50" t="s">
        <v>662</v>
      </c>
      <c r="D145" s="44">
        <v>-0.64166666666666683</v>
      </c>
      <c r="E145" s="48">
        <v>2</v>
      </c>
    </row>
    <row r="146" spans="1:5" x14ac:dyDescent="0.25">
      <c r="A146" s="43" t="s">
        <v>258</v>
      </c>
      <c r="B146" s="46" t="s">
        <v>257</v>
      </c>
      <c r="C146" s="50" t="s">
        <v>662</v>
      </c>
      <c r="D146" s="44">
        <v>-0.64166666666666683</v>
      </c>
      <c r="E146" s="48">
        <v>2</v>
      </c>
    </row>
    <row r="147" spans="1:5" x14ac:dyDescent="0.25">
      <c r="A147" s="43" t="s">
        <v>324</v>
      </c>
      <c r="B147" s="46" t="s">
        <v>218</v>
      </c>
      <c r="C147" s="50" t="s">
        <v>662</v>
      </c>
      <c r="D147" s="44">
        <v>-0.64583333333333337</v>
      </c>
      <c r="E147" s="48">
        <v>2</v>
      </c>
    </row>
    <row r="148" spans="1:5" x14ac:dyDescent="0.25">
      <c r="A148" s="43" t="s">
        <v>297</v>
      </c>
      <c r="B148" s="46" t="s">
        <v>296</v>
      </c>
      <c r="C148" s="50" t="s">
        <v>662</v>
      </c>
      <c r="D148" s="44">
        <v>-0.64583333333333337</v>
      </c>
      <c r="E148" s="48">
        <v>2</v>
      </c>
    </row>
    <row r="149" spans="1:5" x14ac:dyDescent="0.25">
      <c r="A149" s="43" t="s">
        <v>843</v>
      </c>
      <c r="B149" s="46" t="s">
        <v>850</v>
      </c>
      <c r="C149" s="50" t="s">
        <v>662</v>
      </c>
      <c r="D149" s="44">
        <v>-0.65</v>
      </c>
      <c r="E149" s="48">
        <v>2</v>
      </c>
    </row>
    <row r="150" spans="1:5" x14ac:dyDescent="0.25">
      <c r="A150" s="43" t="s">
        <v>325</v>
      </c>
      <c r="B150" s="46" t="s">
        <v>224</v>
      </c>
      <c r="C150" s="50" t="s">
        <v>662</v>
      </c>
      <c r="D150" s="44">
        <v>-0.65</v>
      </c>
      <c r="E150" s="48">
        <v>2</v>
      </c>
    </row>
    <row r="151" spans="1:5" x14ac:dyDescent="0.25">
      <c r="A151" s="43" t="s">
        <v>245</v>
      </c>
      <c r="B151" s="46" t="s">
        <v>244</v>
      </c>
      <c r="C151" s="50" t="s">
        <v>662</v>
      </c>
      <c r="D151" s="44">
        <v>-0.65</v>
      </c>
      <c r="E151" s="48">
        <v>2</v>
      </c>
    </row>
    <row r="152" spans="1:5" x14ac:dyDescent="0.25">
      <c r="A152" s="43" t="s">
        <v>816</v>
      </c>
      <c r="B152" s="46" t="s">
        <v>273</v>
      </c>
      <c r="C152" s="50" t="s">
        <v>662</v>
      </c>
      <c r="D152" s="44">
        <v>-0.65</v>
      </c>
      <c r="E152" s="48">
        <v>2</v>
      </c>
    </row>
    <row r="153" spans="1:5" x14ac:dyDescent="0.25">
      <c r="A153" s="43" t="s">
        <v>1040</v>
      </c>
      <c r="B153" s="46" t="s">
        <v>112</v>
      </c>
      <c r="C153" s="50" t="s">
        <v>662</v>
      </c>
      <c r="D153" s="44">
        <v>-0.65833333333333344</v>
      </c>
      <c r="E153" s="48">
        <v>1</v>
      </c>
    </row>
    <row r="154" spans="1:5" x14ac:dyDescent="0.25">
      <c r="A154" s="43" t="s">
        <v>817</v>
      </c>
      <c r="B154" s="46" t="s">
        <v>231</v>
      </c>
      <c r="C154" s="50" t="s">
        <v>662</v>
      </c>
      <c r="D154" s="44">
        <v>-0.65833333333333344</v>
      </c>
      <c r="E154" s="48">
        <v>1</v>
      </c>
    </row>
    <row r="155" spans="1:5" x14ac:dyDescent="0.25">
      <c r="A155" s="43" t="s">
        <v>238</v>
      </c>
      <c r="B155" s="46" t="s">
        <v>237</v>
      </c>
      <c r="C155" s="50" t="s">
        <v>662</v>
      </c>
      <c r="D155" s="44">
        <v>-0.65833333333333344</v>
      </c>
      <c r="E155" s="48">
        <v>1</v>
      </c>
    </row>
    <row r="156" spans="1:5" x14ac:dyDescent="0.25">
      <c r="A156" s="43" t="s">
        <v>328</v>
      </c>
      <c r="B156" s="46" t="s">
        <v>239</v>
      </c>
      <c r="C156" s="50" t="s">
        <v>662</v>
      </c>
      <c r="D156" s="44">
        <v>-0.65833333333333344</v>
      </c>
      <c r="E156" s="48">
        <v>1</v>
      </c>
    </row>
    <row r="157" spans="1:5" x14ac:dyDescent="0.25">
      <c r="A157" s="43" t="s">
        <v>818</v>
      </c>
      <c r="B157" s="46" t="s">
        <v>243</v>
      </c>
      <c r="C157" s="50" t="s">
        <v>662</v>
      </c>
      <c r="D157" s="44">
        <v>-0.65833333333333344</v>
      </c>
      <c r="E157" s="48">
        <v>1</v>
      </c>
    </row>
    <row r="158" spans="1:5" x14ac:dyDescent="0.25">
      <c r="A158" s="43" t="s">
        <v>819</v>
      </c>
      <c r="B158" s="46" t="s">
        <v>282</v>
      </c>
      <c r="C158" s="50" t="s">
        <v>662</v>
      </c>
      <c r="D158" s="44">
        <v>-0.65833333333333344</v>
      </c>
      <c r="E158" s="48">
        <v>1</v>
      </c>
    </row>
    <row r="159" spans="1:5" x14ac:dyDescent="0.25">
      <c r="A159" s="43" t="s">
        <v>820</v>
      </c>
      <c r="B159" s="46" t="s">
        <v>286</v>
      </c>
      <c r="C159" s="50" t="s">
        <v>662</v>
      </c>
      <c r="D159" s="44">
        <v>-0.65833333333333344</v>
      </c>
      <c r="E159" s="48">
        <v>1</v>
      </c>
    </row>
    <row r="160" spans="1:5" x14ac:dyDescent="0.25">
      <c r="A160" s="43" t="s">
        <v>663</v>
      </c>
      <c r="B160" s="46" t="s">
        <v>264</v>
      </c>
      <c r="C160" s="50" t="s">
        <v>662</v>
      </c>
      <c r="D160" s="44">
        <v>-0.66666666666666663</v>
      </c>
      <c r="E160" s="48">
        <v>1</v>
      </c>
    </row>
    <row r="161" spans="1:5" x14ac:dyDescent="0.25">
      <c r="A161" s="43" t="s">
        <v>1056</v>
      </c>
      <c r="B161" s="46" t="s">
        <v>207</v>
      </c>
      <c r="C161" s="50" t="s">
        <v>662</v>
      </c>
      <c r="D161" s="44">
        <v>-0.67083333333333339</v>
      </c>
      <c r="E161" s="48">
        <v>1</v>
      </c>
    </row>
    <row r="162" spans="1:5" x14ac:dyDescent="0.25">
      <c r="A162" s="43" t="s">
        <v>821</v>
      </c>
      <c r="B162" s="46" t="s">
        <v>240</v>
      </c>
      <c r="C162" s="50" t="s">
        <v>662</v>
      </c>
      <c r="D162" s="44">
        <v>-0.67083333333333339</v>
      </c>
      <c r="E162" s="48">
        <v>1</v>
      </c>
    </row>
    <row r="163" spans="1:5" x14ac:dyDescent="0.25">
      <c r="A163" s="43" t="s">
        <v>267</v>
      </c>
      <c r="B163" s="46" t="s">
        <v>266</v>
      </c>
      <c r="C163" s="50" t="s">
        <v>662</v>
      </c>
      <c r="D163" s="44">
        <v>-0.67083333333333339</v>
      </c>
      <c r="E163" s="48">
        <v>1</v>
      </c>
    </row>
    <row r="164" spans="1:5" x14ac:dyDescent="0.25">
      <c r="A164" s="43" t="s">
        <v>822</v>
      </c>
      <c r="B164" s="46" t="s">
        <v>283</v>
      </c>
      <c r="C164" s="50" t="s">
        <v>662</v>
      </c>
      <c r="D164" s="44">
        <v>-0.67083333333333339</v>
      </c>
      <c r="E164" s="48">
        <v>1</v>
      </c>
    </row>
    <row r="165" spans="1:5" x14ac:dyDescent="0.25">
      <c r="A165" s="43" t="s">
        <v>312</v>
      </c>
      <c r="B165" s="46" t="s">
        <v>185</v>
      </c>
      <c r="C165" s="50" t="s">
        <v>662</v>
      </c>
      <c r="D165" s="44">
        <v>-0.68333333333333335</v>
      </c>
      <c r="E165" s="48">
        <v>1</v>
      </c>
    </row>
    <row r="166" spans="1:5" x14ac:dyDescent="0.25">
      <c r="A166" s="43" t="s">
        <v>823</v>
      </c>
      <c r="B166" s="46" t="s">
        <v>196</v>
      </c>
      <c r="C166" s="50" t="s">
        <v>662</v>
      </c>
      <c r="D166" s="44">
        <v>-0.8125</v>
      </c>
      <c r="E166" s="48">
        <v>1</v>
      </c>
    </row>
    <row r="167" spans="1:5" x14ac:dyDescent="0.25">
      <c r="A167" s="43" t="s">
        <v>251</v>
      </c>
      <c r="B167" s="46" t="s">
        <v>250</v>
      </c>
      <c r="C167" s="50" t="s">
        <v>662</v>
      </c>
      <c r="D167" s="44">
        <v>-0.8125</v>
      </c>
      <c r="E167" s="48">
        <v>1</v>
      </c>
    </row>
    <row r="168" spans="1:5" x14ac:dyDescent="0.25">
      <c r="A168" s="43" t="s">
        <v>285</v>
      </c>
      <c r="B168" s="46" t="s">
        <v>284</v>
      </c>
      <c r="C168" s="50" t="s">
        <v>662</v>
      </c>
      <c r="D168" s="44">
        <v>-0.8125</v>
      </c>
      <c r="E168" s="48">
        <v>1</v>
      </c>
    </row>
    <row r="169" spans="1:5" x14ac:dyDescent="0.25">
      <c r="A169" s="43" t="s">
        <v>295</v>
      </c>
      <c r="B169" s="46" t="s">
        <v>294</v>
      </c>
      <c r="C169" s="50" t="s">
        <v>662</v>
      </c>
      <c r="D169" s="44">
        <v>-0.8125</v>
      </c>
      <c r="E169" s="48">
        <v>1</v>
      </c>
    </row>
    <row r="170" spans="1:5" x14ac:dyDescent="0.25">
      <c r="A170" s="43" t="s">
        <v>175</v>
      </c>
      <c r="B170" s="46" t="s">
        <v>174</v>
      </c>
      <c r="C170" s="50" t="s">
        <v>662</v>
      </c>
      <c r="D170" s="44">
        <v>-0.81666666666666676</v>
      </c>
      <c r="E170" s="48">
        <v>1</v>
      </c>
    </row>
    <row r="171" spans="1:5" x14ac:dyDescent="0.25">
      <c r="A171" s="43" t="s">
        <v>314</v>
      </c>
      <c r="B171" s="46" t="s">
        <v>182</v>
      </c>
      <c r="C171" s="50" t="s">
        <v>662</v>
      </c>
      <c r="D171" s="44">
        <v>-0.81666666666666676</v>
      </c>
      <c r="E171" s="48">
        <v>1</v>
      </c>
    </row>
    <row r="172" spans="1:5" x14ac:dyDescent="0.25">
      <c r="A172" s="43" t="s">
        <v>315</v>
      </c>
      <c r="B172" s="46" t="s">
        <v>190</v>
      </c>
      <c r="C172" s="50" t="s">
        <v>662</v>
      </c>
      <c r="D172" s="44">
        <v>-0.81666666666666676</v>
      </c>
      <c r="E172" s="48">
        <v>1</v>
      </c>
    </row>
    <row r="173" spans="1:5" x14ac:dyDescent="0.25">
      <c r="A173" s="43" t="s">
        <v>316</v>
      </c>
      <c r="B173" s="46" t="s">
        <v>217</v>
      </c>
      <c r="C173" s="50" t="s">
        <v>662</v>
      </c>
      <c r="D173" s="44">
        <v>-0.81666666666666676</v>
      </c>
      <c r="E173" s="48">
        <v>1</v>
      </c>
    </row>
    <row r="174" spans="1:5" x14ac:dyDescent="0.25">
      <c r="A174" s="43" t="s">
        <v>317</v>
      </c>
      <c r="B174" s="46" t="s">
        <v>256</v>
      </c>
      <c r="C174" s="50" t="s">
        <v>662</v>
      </c>
      <c r="D174" s="44">
        <v>-0.81666666666666676</v>
      </c>
      <c r="E174" s="48">
        <v>1</v>
      </c>
    </row>
    <row r="175" spans="1:5" x14ac:dyDescent="0.25">
      <c r="A175" s="43" t="s">
        <v>216</v>
      </c>
      <c r="B175" s="46" t="s">
        <v>215</v>
      </c>
      <c r="C175" s="50" t="s">
        <v>662</v>
      </c>
      <c r="D175" s="44">
        <v>-0.82499999999999996</v>
      </c>
      <c r="E175" s="48">
        <v>1</v>
      </c>
    </row>
    <row r="176" spans="1:5" x14ac:dyDescent="0.25">
      <c r="A176" s="43" t="s">
        <v>223</v>
      </c>
      <c r="B176" s="46" t="s">
        <v>222</v>
      </c>
      <c r="C176" s="50" t="s">
        <v>662</v>
      </c>
      <c r="D176" s="44">
        <v>-0.82499999999999996</v>
      </c>
      <c r="E176" s="48">
        <v>1</v>
      </c>
    </row>
    <row r="177" spans="1:5" x14ac:dyDescent="0.25">
      <c r="A177" s="43" t="s">
        <v>179</v>
      </c>
      <c r="B177" s="46" t="s">
        <v>178</v>
      </c>
      <c r="C177" s="50" t="s">
        <v>662</v>
      </c>
      <c r="D177" s="44">
        <v>-0.85000000000000009</v>
      </c>
      <c r="E177" s="48">
        <v>1</v>
      </c>
    </row>
    <row r="178" spans="1:5" x14ac:dyDescent="0.25">
      <c r="A178" s="43" t="s">
        <v>193</v>
      </c>
      <c r="B178" s="46" t="s">
        <v>192</v>
      </c>
      <c r="C178" s="50" t="s">
        <v>662</v>
      </c>
      <c r="D178" s="44">
        <v>-0.91666666666666674</v>
      </c>
      <c r="E178" s="48">
        <v>1</v>
      </c>
    </row>
    <row r="179" spans="1:5" x14ac:dyDescent="0.25">
      <c r="A179" s="43" t="s">
        <v>271</v>
      </c>
      <c r="B179" s="46" t="s">
        <v>270</v>
      </c>
      <c r="C179" s="50" t="s">
        <v>662</v>
      </c>
      <c r="D179" s="44">
        <v>-0.97916666666666674</v>
      </c>
      <c r="E179" s="48">
        <v>1</v>
      </c>
    </row>
    <row r="180" spans="1:5" x14ac:dyDescent="0.25">
      <c r="A180" s="43" t="s">
        <v>299</v>
      </c>
      <c r="B180" s="46" t="s">
        <v>298</v>
      </c>
      <c r="C180" s="50" t="s">
        <v>662</v>
      </c>
      <c r="D180" s="44">
        <v>-0.98333333333333328</v>
      </c>
      <c r="E180" s="48">
        <v>1</v>
      </c>
    </row>
    <row r="181" spans="1:5" x14ac:dyDescent="0.25">
      <c r="A181" s="43" t="s">
        <v>824</v>
      </c>
      <c r="B181" s="46" t="s">
        <v>232</v>
      </c>
      <c r="C181" s="50" t="s">
        <v>662</v>
      </c>
      <c r="D181" s="44">
        <v>-0.9916666666666667</v>
      </c>
      <c r="E181" s="48">
        <v>1</v>
      </c>
    </row>
    <row r="182" spans="1:5" x14ac:dyDescent="0.25">
      <c r="A182" s="43" t="s">
        <v>288</v>
      </c>
      <c r="B182" s="46" t="s">
        <v>287</v>
      </c>
      <c r="C182" s="50" t="s">
        <v>662</v>
      </c>
      <c r="D182" s="44">
        <v>-1</v>
      </c>
      <c r="E182" s="48">
        <v>1</v>
      </c>
    </row>
    <row r="183" spans="1:5" x14ac:dyDescent="0.25">
      <c r="A183" s="43" t="s">
        <v>1037</v>
      </c>
      <c r="B183" s="46" t="s">
        <v>293</v>
      </c>
      <c r="C183" s="50" t="s">
        <v>662</v>
      </c>
      <c r="D183" s="44">
        <v>-1</v>
      </c>
      <c r="E183" s="48">
        <v>1</v>
      </c>
    </row>
    <row r="184" spans="1:5" x14ac:dyDescent="0.25">
      <c r="A184" s="43" t="s">
        <v>181</v>
      </c>
      <c r="B184" s="46" t="s">
        <v>180</v>
      </c>
      <c r="C184" s="50" t="s">
        <v>662</v>
      </c>
      <c r="D184" s="44">
        <v>-1.125</v>
      </c>
      <c r="E184" s="48">
        <v>1</v>
      </c>
    </row>
    <row r="185" spans="1:5" x14ac:dyDescent="0.25">
      <c r="A185" s="43" t="s">
        <v>1063</v>
      </c>
      <c r="B185" s="46" t="s">
        <v>281</v>
      </c>
      <c r="C185" s="50" t="s">
        <v>662</v>
      </c>
      <c r="D185" s="44">
        <v>-1.125</v>
      </c>
      <c r="E185" s="48">
        <v>1</v>
      </c>
    </row>
    <row r="186" spans="1:5" x14ac:dyDescent="0.25">
      <c r="A186" s="43" t="s">
        <v>290</v>
      </c>
      <c r="B186" s="46" t="s">
        <v>289</v>
      </c>
      <c r="C186" s="50" t="s">
        <v>662</v>
      </c>
      <c r="D186" s="44">
        <v>-1.3166666666666669</v>
      </c>
      <c r="E186" s="48">
        <v>1</v>
      </c>
    </row>
    <row r="187" spans="1:5" x14ac:dyDescent="0.25">
      <c r="A187" s="43" t="s">
        <v>319</v>
      </c>
      <c r="B187" s="46" t="s">
        <v>265</v>
      </c>
      <c r="C187" s="50" t="s">
        <v>662</v>
      </c>
      <c r="D187" s="44">
        <v>-1.325</v>
      </c>
      <c r="E187" s="48">
        <v>1</v>
      </c>
    </row>
    <row r="188" spans="1:5" x14ac:dyDescent="0.25">
      <c r="A188" s="43" t="s">
        <v>825</v>
      </c>
      <c r="B188" s="46" t="s">
        <v>276</v>
      </c>
      <c r="C188" s="50" t="s">
        <v>662</v>
      </c>
      <c r="D188" s="44">
        <v>-1.325</v>
      </c>
      <c r="E188" s="48">
        <v>1</v>
      </c>
    </row>
    <row r="189" spans="1:5" x14ac:dyDescent="0.25">
      <c r="A189" s="43" t="s">
        <v>247</v>
      </c>
      <c r="B189" s="46" t="s">
        <v>246</v>
      </c>
      <c r="C189" s="50" t="s">
        <v>662</v>
      </c>
      <c r="D189" s="44">
        <v>-1.4</v>
      </c>
      <c r="E189" s="48">
        <v>1</v>
      </c>
    </row>
    <row r="190" spans="1:5" x14ac:dyDescent="0.25">
      <c r="A190" s="43" t="s">
        <v>253</v>
      </c>
      <c r="B190" s="46" t="s">
        <v>252</v>
      </c>
      <c r="C190" s="50" t="s">
        <v>662</v>
      </c>
      <c r="D190" s="44">
        <v>-1.6458333333333333</v>
      </c>
      <c r="E190" s="48">
        <v>1</v>
      </c>
    </row>
    <row r="191" spans="1:5" x14ac:dyDescent="0.25">
      <c r="A191" s="43" t="s">
        <v>292</v>
      </c>
      <c r="B191" s="46" t="s">
        <v>291</v>
      </c>
      <c r="C191" s="50" t="s">
        <v>662</v>
      </c>
      <c r="D191" s="44">
        <v>-1.6666666666666667</v>
      </c>
      <c r="E191" s="48">
        <v>1</v>
      </c>
    </row>
  </sheetData>
  <sortState xmlns:xlrd2="http://schemas.microsoft.com/office/spreadsheetml/2017/richdata2" ref="A2:E197">
    <sortCondition descending="1" ref="D2:D19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371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" sqref="J1"/>
    </sheetView>
  </sheetViews>
  <sheetFormatPr defaultColWidth="8.85546875" defaultRowHeight="15" x14ac:dyDescent="0.25"/>
  <cols>
    <col min="1" max="1" width="60.85546875" style="10" customWidth="1"/>
    <col min="2" max="2" width="15.7109375" bestFit="1" customWidth="1"/>
    <col min="3" max="7" width="11.7109375" style="19" customWidth="1"/>
    <col min="8" max="9" width="11.7109375" customWidth="1"/>
  </cols>
  <sheetData>
    <row r="1" spans="1:9" x14ac:dyDescent="0.25">
      <c r="A1" s="163" t="s">
        <v>303</v>
      </c>
      <c r="B1" s="161" t="s">
        <v>802</v>
      </c>
      <c r="C1" s="158" t="s">
        <v>830</v>
      </c>
      <c r="D1" s="159"/>
      <c r="E1" s="159"/>
      <c r="F1" s="160"/>
      <c r="G1" s="158" t="s">
        <v>1076</v>
      </c>
      <c r="H1" s="159"/>
      <c r="I1" s="160"/>
    </row>
    <row r="2" spans="1:9" s="8" customFormat="1" x14ac:dyDescent="0.25">
      <c r="A2" s="164"/>
      <c r="B2" s="162"/>
      <c r="C2" s="28" t="s">
        <v>730</v>
      </c>
      <c r="D2" s="23" t="s">
        <v>724</v>
      </c>
      <c r="E2" s="23" t="s">
        <v>725</v>
      </c>
      <c r="F2" s="29" t="s">
        <v>722</v>
      </c>
      <c r="G2" s="28" t="s">
        <v>1073</v>
      </c>
      <c r="H2" s="23" t="s">
        <v>1074</v>
      </c>
      <c r="I2" s="29" t="s">
        <v>1075</v>
      </c>
    </row>
    <row r="3" spans="1:9" x14ac:dyDescent="0.25">
      <c r="A3" s="38" t="s">
        <v>12</v>
      </c>
      <c r="B3" s="136">
        <v>0.82499999999999996</v>
      </c>
      <c r="C3" s="96">
        <v>9</v>
      </c>
      <c r="D3" s="20" t="s">
        <v>659</v>
      </c>
      <c r="E3" s="20">
        <v>9</v>
      </c>
      <c r="F3" s="30" t="s">
        <v>659</v>
      </c>
      <c r="G3" s="40" t="s">
        <v>660</v>
      </c>
      <c r="H3" s="20" t="s">
        <v>659</v>
      </c>
      <c r="I3" s="30" t="s">
        <v>660</v>
      </c>
    </row>
    <row r="4" spans="1:9" x14ac:dyDescent="0.25">
      <c r="A4" s="73" t="s">
        <v>1054</v>
      </c>
      <c r="B4" s="136">
        <v>0.76666666666666661</v>
      </c>
      <c r="C4" s="96">
        <v>9</v>
      </c>
      <c r="D4" s="20">
        <v>7</v>
      </c>
      <c r="E4" s="20">
        <v>8</v>
      </c>
      <c r="F4" s="30">
        <v>8</v>
      </c>
      <c r="G4" s="40" t="s">
        <v>1066</v>
      </c>
      <c r="H4" s="20" t="s">
        <v>660</v>
      </c>
      <c r="I4" s="30" t="s">
        <v>660</v>
      </c>
    </row>
    <row r="5" spans="1:9" x14ac:dyDescent="0.25">
      <c r="A5" s="39" t="s">
        <v>1051</v>
      </c>
      <c r="B5" s="136">
        <v>0.75</v>
      </c>
      <c r="C5" s="96">
        <v>9</v>
      </c>
      <c r="D5" s="20">
        <v>8</v>
      </c>
      <c r="E5" s="20">
        <v>7</v>
      </c>
      <c r="F5" s="30">
        <v>8</v>
      </c>
      <c r="G5" s="40" t="s">
        <v>660</v>
      </c>
      <c r="H5" s="20" t="s">
        <v>660</v>
      </c>
      <c r="I5" s="30" t="s">
        <v>660</v>
      </c>
    </row>
    <row r="6" spans="1:9" x14ac:dyDescent="0.25">
      <c r="A6" s="38" t="s">
        <v>14</v>
      </c>
      <c r="B6" s="136">
        <v>0.75</v>
      </c>
      <c r="C6" s="96">
        <v>9</v>
      </c>
      <c r="D6" s="20" t="s">
        <v>659</v>
      </c>
      <c r="E6" s="20">
        <v>8</v>
      </c>
      <c r="F6" s="30">
        <v>8</v>
      </c>
      <c r="G6" s="40" t="s">
        <v>660</v>
      </c>
      <c r="H6" s="20" t="s">
        <v>660</v>
      </c>
      <c r="I6" s="30" t="s">
        <v>659</v>
      </c>
    </row>
    <row r="7" spans="1:9" x14ac:dyDescent="0.25">
      <c r="A7" s="38" t="s">
        <v>10</v>
      </c>
      <c r="B7" s="136">
        <v>0.68749999999999989</v>
      </c>
      <c r="C7" s="96">
        <v>9</v>
      </c>
      <c r="D7" s="20">
        <v>9</v>
      </c>
      <c r="E7" s="20" t="s">
        <v>659</v>
      </c>
      <c r="F7" s="30">
        <v>9</v>
      </c>
      <c r="G7" s="40" t="s">
        <v>660</v>
      </c>
      <c r="H7" s="20" t="s">
        <v>660</v>
      </c>
      <c r="I7" s="30" t="s">
        <v>659</v>
      </c>
    </row>
    <row r="8" spans="1:9" x14ac:dyDescent="0.25">
      <c r="A8" s="38" t="s">
        <v>739</v>
      </c>
      <c r="B8" s="136">
        <v>0.68749999999999989</v>
      </c>
      <c r="C8" s="96">
        <v>9</v>
      </c>
      <c r="D8" s="20" t="s">
        <v>659</v>
      </c>
      <c r="E8" s="20">
        <v>9</v>
      </c>
      <c r="F8" s="30">
        <v>8</v>
      </c>
      <c r="G8" s="40" t="s">
        <v>660</v>
      </c>
      <c r="H8" s="20" t="s">
        <v>660</v>
      </c>
      <c r="I8" s="30" t="s">
        <v>660</v>
      </c>
    </row>
    <row r="9" spans="1:9" x14ac:dyDescent="0.25">
      <c r="A9" s="38" t="s">
        <v>17</v>
      </c>
      <c r="B9" s="136">
        <v>0.68749999999999989</v>
      </c>
      <c r="C9" s="96">
        <v>9</v>
      </c>
      <c r="D9" s="20" t="s">
        <v>659</v>
      </c>
      <c r="E9" s="20">
        <v>7</v>
      </c>
      <c r="F9" s="30">
        <v>8</v>
      </c>
      <c r="G9" s="40" t="s">
        <v>660</v>
      </c>
      <c r="H9" s="20" t="s">
        <v>660</v>
      </c>
      <c r="I9" s="30" t="s">
        <v>659</v>
      </c>
    </row>
    <row r="10" spans="1:9" x14ac:dyDescent="0.25">
      <c r="A10" s="38" t="s">
        <v>19</v>
      </c>
      <c r="B10" s="136">
        <v>0.68749999999999989</v>
      </c>
      <c r="C10" s="96">
        <v>9</v>
      </c>
      <c r="D10" s="20" t="s">
        <v>659</v>
      </c>
      <c r="E10" s="20">
        <v>9</v>
      </c>
      <c r="F10" s="30">
        <v>8</v>
      </c>
      <c r="G10" s="40" t="s">
        <v>660</v>
      </c>
      <c r="H10" s="20" t="s">
        <v>660</v>
      </c>
      <c r="I10" s="30" t="s">
        <v>660</v>
      </c>
    </row>
    <row r="11" spans="1:9" x14ac:dyDescent="0.25">
      <c r="A11" s="38" t="s">
        <v>23</v>
      </c>
      <c r="B11" s="136">
        <v>0.68749999999999989</v>
      </c>
      <c r="C11" s="96">
        <v>9</v>
      </c>
      <c r="D11" s="20" t="s">
        <v>659</v>
      </c>
      <c r="E11" s="20">
        <v>8</v>
      </c>
      <c r="F11" s="30">
        <v>9</v>
      </c>
      <c r="G11" s="40" t="s">
        <v>660</v>
      </c>
      <c r="H11" s="20" t="s">
        <v>660</v>
      </c>
      <c r="I11" s="30" t="s">
        <v>659</v>
      </c>
    </row>
    <row r="12" spans="1:9" x14ac:dyDescent="0.25">
      <c r="A12" s="38" t="s">
        <v>740</v>
      </c>
      <c r="B12" s="136">
        <v>0.68749999999999989</v>
      </c>
      <c r="C12" s="96">
        <v>9</v>
      </c>
      <c r="D12" s="20" t="s">
        <v>659</v>
      </c>
      <c r="E12" s="20">
        <v>3</v>
      </c>
      <c r="F12" s="30">
        <v>9</v>
      </c>
      <c r="G12" s="40" t="s">
        <v>660</v>
      </c>
      <c r="H12" s="20" t="s">
        <v>660</v>
      </c>
      <c r="I12" s="30" t="s">
        <v>660</v>
      </c>
    </row>
    <row r="13" spans="1:9" x14ac:dyDescent="0.25">
      <c r="A13" s="38" t="s">
        <v>741</v>
      </c>
      <c r="B13" s="136">
        <v>0.68749999999999989</v>
      </c>
      <c r="C13" s="96">
        <v>9</v>
      </c>
      <c r="D13" s="20" t="s">
        <v>659</v>
      </c>
      <c r="E13" s="20">
        <v>8</v>
      </c>
      <c r="F13" s="30">
        <v>8</v>
      </c>
      <c r="G13" s="40" t="s">
        <v>660</v>
      </c>
      <c r="H13" s="20" t="s">
        <v>660</v>
      </c>
      <c r="I13" s="30" t="s">
        <v>660</v>
      </c>
    </row>
    <row r="14" spans="1:9" x14ac:dyDescent="0.25">
      <c r="A14" s="38" t="s">
        <v>742</v>
      </c>
      <c r="B14" s="136">
        <v>0.68749999999999989</v>
      </c>
      <c r="C14" s="96">
        <v>9</v>
      </c>
      <c r="D14" s="20" t="s">
        <v>659</v>
      </c>
      <c r="E14" s="20">
        <v>8</v>
      </c>
      <c r="F14" s="30">
        <v>3</v>
      </c>
      <c r="G14" s="40" t="s">
        <v>660</v>
      </c>
      <c r="H14" s="20" t="s">
        <v>660</v>
      </c>
      <c r="I14" s="30" t="s">
        <v>660</v>
      </c>
    </row>
    <row r="15" spans="1:9" x14ac:dyDescent="0.25">
      <c r="A15" s="38" t="s">
        <v>1041</v>
      </c>
      <c r="B15" s="136">
        <v>0.65</v>
      </c>
      <c r="C15" s="96">
        <v>8</v>
      </c>
      <c r="D15" s="20" t="s">
        <v>659</v>
      </c>
      <c r="E15" s="20">
        <v>5</v>
      </c>
      <c r="F15" s="30" t="s">
        <v>659</v>
      </c>
      <c r="G15" s="40" t="s">
        <v>660</v>
      </c>
      <c r="H15" s="20" t="s">
        <v>660</v>
      </c>
      <c r="I15" s="30" t="s">
        <v>660</v>
      </c>
    </row>
    <row r="16" spans="1:9" x14ac:dyDescent="0.25">
      <c r="A16" s="38" t="s">
        <v>21</v>
      </c>
      <c r="B16" s="136">
        <v>0.6</v>
      </c>
      <c r="C16" s="96">
        <v>8</v>
      </c>
      <c r="D16" s="20" t="s">
        <v>659</v>
      </c>
      <c r="E16" s="20" t="s">
        <v>659</v>
      </c>
      <c r="F16" s="30">
        <v>9</v>
      </c>
      <c r="G16" s="40" t="s">
        <v>660</v>
      </c>
      <c r="H16" s="20" t="s">
        <v>660</v>
      </c>
      <c r="I16" s="30" t="s">
        <v>659</v>
      </c>
    </row>
    <row r="17" spans="1:9" x14ac:dyDescent="0.25">
      <c r="A17" s="38" t="s">
        <v>25</v>
      </c>
      <c r="B17" s="136">
        <v>0.6</v>
      </c>
      <c r="C17" s="96">
        <v>8</v>
      </c>
      <c r="D17" s="20">
        <v>7</v>
      </c>
      <c r="E17" s="20" t="s">
        <v>659</v>
      </c>
      <c r="F17" s="30">
        <v>9</v>
      </c>
      <c r="G17" s="40" t="s">
        <v>660</v>
      </c>
      <c r="H17" s="20" t="s">
        <v>660</v>
      </c>
      <c r="I17" s="30" t="s">
        <v>659</v>
      </c>
    </row>
    <row r="18" spans="1:9" x14ac:dyDescent="0.25">
      <c r="A18" s="38" t="s">
        <v>27</v>
      </c>
      <c r="B18" s="136">
        <v>0.6</v>
      </c>
      <c r="C18" s="96">
        <v>8</v>
      </c>
      <c r="D18" s="20">
        <v>8</v>
      </c>
      <c r="E18" s="20" t="s">
        <v>659</v>
      </c>
      <c r="F18" s="30">
        <v>9</v>
      </c>
      <c r="G18" s="40" t="s">
        <v>660</v>
      </c>
      <c r="H18" s="22" t="s">
        <v>659</v>
      </c>
      <c r="I18" s="31" t="s">
        <v>659</v>
      </c>
    </row>
    <row r="19" spans="1:9" x14ac:dyDescent="0.25">
      <c r="A19" s="141" t="s">
        <v>1060</v>
      </c>
      <c r="B19" s="136">
        <v>0.58333333333333337</v>
      </c>
      <c r="C19" s="96">
        <v>8</v>
      </c>
      <c r="D19" s="20" t="s">
        <v>659</v>
      </c>
      <c r="E19" s="20">
        <v>7</v>
      </c>
      <c r="F19" s="30">
        <v>9</v>
      </c>
      <c r="G19" s="40" t="s">
        <v>1066</v>
      </c>
      <c r="H19" s="20" t="s">
        <v>660</v>
      </c>
      <c r="I19" s="30" t="s">
        <v>660</v>
      </c>
    </row>
    <row r="20" spans="1:9" x14ac:dyDescent="0.25">
      <c r="A20" s="74" t="s">
        <v>743</v>
      </c>
      <c r="B20" s="136">
        <v>0.58333333333333337</v>
      </c>
      <c r="C20" s="96">
        <v>8</v>
      </c>
      <c r="D20" s="20" t="s">
        <v>659</v>
      </c>
      <c r="E20" s="20">
        <v>1</v>
      </c>
      <c r="F20" s="30">
        <v>7</v>
      </c>
      <c r="G20" s="40" t="s">
        <v>1066</v>
      </c>
      <c r="H20" s="20" t="s">
        <v>659</v>
      </c>
      <c r="I20" s="30" t="s">
        <v>660</v>
      </c>
    </row>
    <row r="21" spans="1:9" x14ac:dyDescent="0.25">
      <c r="A21" s="38" t="s">
        <v>744</v>
      </c>
      <c r="B21" s="136">
        <v>0.58333333333333326</v>
      </c>
      <c r="C21" s="96">
        <v>8</v>
      </c>
      <c r="D21" s="20">
        <v>7</v>
      </c>
      <c r="E21" s="20">
        <v>7</v>
      </c>
      <c r="F21" s="30">
        <v>7</v>
      </c>
      <c r="G21" s="40" t="s">
        <v>1066</v>
      </c>
      <c r="H21" s="20" t="s">
        <v>659</v>
      </c>
      <c r="I21" s="30" t="s">
        <v>660</v>
      </c>
    </row>
    <row r="22" spans="1:9" x14ac:dyDescent="0.25">
      <c r="A22" s="38" t="s">
        <v>45</v>
      </c>
      <c r="B22" s="136">
        <v>0.53</v>
      </c>
      <c r="C22" s="96">
        <v>8</v>
      </c>
      <c r="D22" s="20">
        <v>3</v>
      </c>
      <c r="E22" s="20">
        <v>3</v>
      </c>
      <c r="F22" s="30">
        <v>5</v>
      </c>
      <c r="G22" s="40" t="s">
        <v>660</v>
      </c>
      <c r="H22" s="20" t="s">
        <v>660</v>
      </c>
      <c r="I22" s="30" t="s">
        <v>660</v>
      </c>
    </row>
    <row r="23" spans="1:9" x14ac:dyDescent="0.25">
      <c r="A23" s="38" t="s">
        <v>38</v>
      </c>
      <c r="B23" s="136">
        <v>0.52499999999999991</v>
      </c>
      <c r="C23" s="96">
        <v>8</v>
      </c>
      <c r="D23" s="20">
        <v>6</v>
      </c>
      <c r="E23" s="20">
        <v>0</v>
      </c>
      <c r="F23" s="30">
        <v>7</v>
      </c>
      <c r="G23" s="40" t="s">
        <v>660</v>
      </c>
      <c r="H23" s="20" t="s">
        <v>660</v>
      </c>
      <c r="I23" s="30" t="s">
        <v>659</v>
      </c>
    </row>
    <row r="24" spans="1:9" x14ac:dyDescent="0.25">
      <c r="A24" s="38" t="s">
        <v>845</v>
      </c>
      <c r="B24" s="136">
        <v>0.52499999999999991</v>
      </c>
      <c r="C24" s="96">
        <v>8</v>
      </c>
      <c r="D24" s="20" t="s">
        <v>659</v>
      </c>
      <c r="E24" s="20">
        <v>6</v>
      </c>
      <c r="F24" s="30">
        <v>8</v>
      </c>
      <c r="G24" s="40" t="s">
        <v>660</v>
      </c>
      <c r="H24" s="20" t="s">
        <v>660</v>
      </c>
      <c r="I24" s="30" t="s">
        <v>659</v>
      </c>
    </row>
    <row r="25" spans="1:9" x14ac:dyDescent="0.25">
      <c r="A25" s="38" t="s">
        <v>745</v>
      </c>
      <c r="B25" s="136">
        <v>0.52499999999999991</v>
      </c>
      <c r="C25" s="96">
        <v>8</v>
      </c>
      <c r="D25" s="20" t="s">
        <v>659</v>
      </c>
      <c r="E25" s="20">
        <v>6</v>
      </c>
      <c r="F25" s="30">
        <v>5</v>
      </c>
      <c r="G25" s="40" t="s">
        <v>660</v>
      </c>
      <c r="H25" s="20" t="s">
        <v>659</v>
      </c>
      <c r="I25" s="30" t="s">
        <v>660</v>
      </c>
    </row>
    <row r="26" spans="1:9" x14ac:dyDescent="0.25">
      <c r="A26" s="38" t="s">
        <v>49</v>
      </c>
      <c r="B26" s="136">
        <v>0.52499999999999991</v>
      </c>
      <c r="C26" s="96">
        <v>8</v>
      </c>
      <c r="D26" s="20" t="s">
        <v>659</v>
      </c>
      <c r="E26" s="20" t="s">
        <v>659</v>
      </c>
      <c r="F26" s="30">
        <v>8</v>
      </c>
      <c r="G26" s="40" t="s">
        <v>660</v>
      </c>
      <c r="H26" s="20" t="s">
        <v>660</v>
      </c>
      <c r="I26" s="30" t="s">
        <v>659</v>
      </c>
    </row>
    <row r="27" spans="1:9" x14ac:dyDescent="0.25">
      <c r="A27" s="38" t="s">
        <v>57</v>
      </c>
      <c r="B27" s="136">
        <v>0.52499999999999991</v>
      </c>
      <c r="C27" s="96">
        <v>8</v>
      </c>
      <c r="D27" s="20" t="s">
        <v>659</v>
      </c>
      <c r="E27" s="20">
        <v>5</v>
      </c>
      <c r="F27" s="30">
        <v>6</v>
      </c>
      <c r="G27" s="40" t="s">
        <v>660</v>
      </c>
      <c r="H27" s="20" t="s">
        <v>659</v>
      </c>
      <c r="I27" s="30" t="s">
        <v>659</v>
      </c>
    </row>
    <row r="28" spans="1:9" x14ac:dyDescent="0.25">
      <c r="A28" s="38" t="s">
        <v>80</v>
      </c>
      <c r="B28" s="136">
        <v>0.52499999999999991</v>
      </c>
      <c r="C28" s="96">
        <v>8</v>
      </c>
      <c r="D28" s="20" t="s">
        <v>659</v>
      </c>
      <c r="E28" s="20">
        <v>5</v>
      </c>
      <c r="F28" s="30">
        <v>3</v>
      </c>
      <c r="G28" s="40" t="s">
        <v>1070</v>
      </c>
      <c r="H28" s="20" t="s">
        <v>660</v>
      </c>
      <c r="I28" s="30" t="s">
        <v>659</v>
      </c>
    </row>
    <row r="29" spans="1:9" ht="15" customHeight="1" x14ac:dyDescent="0.25">
      <c r="A29" s="38" t="s">
        <v>142</v>
      </c>
      <c r="B29" s="136">
        <v>0.49</v>
      </c>
      <c r="C29" s="96">
        <v>7</v>
      </c>
      <c r="D29" s="20" t="s">
        <v>659</v>
      </c>
      <c r="E29" s="20">
        <v>1</v>
      </c>
      <c r="F29" s="30" t="s">
        <v>659</v>
      </c>
      <c r="G29" s="40" t="s">
        <v>1070</v>
      </c>
      <c r="H29" s="20" t="s">
        <v>659</v>
      </c>
      <c r="I29" s="30" t="s">
        <v>659</v>
      </c>
    </row>
    <row r="30" spans="1:9" ht="15" customHeight="1" x14ac:dyDescent="0.25">
      <c r="A30" s="38" t="s">
        <v>86</v>
      </c>
      <c r="B30" s="136">
        <v>0.49</v>
      </c>
      <c r="C30" s="96">
        <v>7</v>
      </c>
      <c r="D30" s="20">
        <v>9</v>
      </c>
      <c r="E30" s="20">
        <v>9</v>
      </c>
      <c r="F30" s="30">
        <v>8</v>
      </c>
      <c r="G30" s="40" t="s">
        <v>1070</v>
      </c>
      <c r="H30" s="20" t="s">
        <v>659</v>
      </c>
      <c r="I30" s="30" t="s">
        <v>659</v>
      </c>
    </row>
    <row r="31" spans="1:9" ht="15" customHeight="1" x14ac:dyDescent="0.25">
      <c r="A31" s="38" t="s">
        <v>749</v>
      </c>
      <c r="B31" s="136">
        <v>0.49</v>
      </c>
      <c r="C31" s="96">
        <v>7</v>
      </c>
      <c r="D31" s="20" t="s">
        <v>659</v>
      </c>
      <c r="E31" s="20">
        <v>4</v>
      </c>
      <c r="F31" s="30">
        <v>6</v>
      </c>
      <c r="G31" s="40" t="s">
        <v>660</v>
      </c>
      <c r="H31" s="20" t="s">
        <v>660</v>
      </c>
      <c r="I31" s="30" t="s">
        <v>661</v>
      </c>
    </row>
    <row r="32" spans="1:9" ht="15" customHeight="1" x14ac:dyDescent="0.25">
      <c r="A32" s="38" t="s">
        <v>29</v>
      </c>
      <c r="B32" s="136">
        <v>0.48749999999999993</v>
      </c>
      <c r="C32" s="96">
        <v>7</v>
      </c>
      <c r="D32" s="20">
        <v>6</v>
      </c>
      <c r="E32" s="20" t="s">
        <v>659</v>
      </c>
      <c r="F32" s="30">
        <v>6</v>
      </c>
      <c r="G32" s="40" t="s">
        <v>660</v>
      </c>
      <c r="H32" s="20" t="s">
        <v>661</v>
      </c>
      <c r="I32" s="30" t="s">
        <v>659</v>
      </c>
    </row>
    <row r="33" spans="1:9" ht="15" customHeight="1" x14ac:dyDescent="0.25">
      <c r="A33" s="38" t="s">
        <v>35</v>
      </c>
      <c r="B33" s="136">
        <v>0.48749999999999993</v>
      </c>
      <c r="C33" s="96">
        <v>7</v>
      </c>
      <c r="D33" s="20">
        <v>3</v>
      </c>
      <c r="E33" s="20" t="s">
        <v>659</v>
      </c>
      <c r="F33" s="30" t="s">
        <v>659</v>
      </c>
      <c r="G33" s="40" t="s">
        <v>660</v>
      </c>
      <c r="H33" s="20" t="s">
        <v>659</v>
      </c>
      <c r="I33" s="30" t="s">
        <v>659</v>
      </c>
    </row>
    <row r="34" spans="1:9" ht="15" customHeight="1" x14ac:dyDescent="0.25">
      <c r="A34" s="38" t="s">
        <v>40</v>
      </c>
      <c r="B34" s="136">
        <v>0.48749999999999993</v>
      </c>
      <c r="C34" s="96">
        <v>7</v>
      </c>
      <c r="D34" s="20">
        <v>5</v>
      </c>
      <c r="E34" s="20" t="s">
        <v>659</v>
      </c>
      <c r="F34" s="30">
        <v>7</v>
      </c>
      <c r="G34" s="40" t="s">
        <v>660</v>
      </c>
      <c r="H34" s="20" t="s">
        <v>659</v>
      </c>
      <c r="I34" s="30" t="s">
        <v>659</v>
      </c>
    </row>
    <row r="35" spans="1:9" ht="15" customHeight="1" x14ac:dyDescent="0.25">
      <c r="A35" s="38" t="s">
        <v>51</v>
      </c>
      <c r="B35" s="136">
        <v>0.48749999999999993</v>
      </c>
      <c r="C35" s="96">
        <v>7</v>
      </c>
      <c r="D35" s="20" t="s">
        <v>659</v>
      </c>
      <c r="E35" s="20" t="s">
        <v>659</v>
      </c>
      <c r="F35" s="30" t="s">
        <v>659</v>
      </c>
      <c r="G35" s="40" t="s">
        <v>660</v>
      </c>
      <c r="H35" s="20" t="s">
        <v>660</v>
      </c>
      <c r="I35" s="30" t="s">
        <v>659</v>
      </c>
    </row>
    <row r="36" spans="1:9" ht="15" customHeight="1" x14ac:dyDescent="0.25">
      <c r="A36" s="38" t="s">
        <v>55</v>
      </c>
      <c r="B36" s="136">
        <v>0.48749999999999993</v>
      </c>
      <c r="C36" s="96">
        <v>7</v>
      </c>
      <c r="D36" s="20" t="s">
        <v>659</v>
      </c>
      <c r="E36" s="20" t="s">
        <v>659</v>
      </c>
      <c r="F36" s="30" t="s">
        <v>659</v>
      </c>
      <c r="G36" s="40" t="s">
        <v>660</v>
      </c>
      <c r="H36" s="20" t="s">
        <v>659</v>
      </c>
      <c r="I36" s="30" t="s">
        <v>659</v>
      </c>
    </row>
    <row r="37" spans="1:9" ht="15" customHeight="1" x14ac:dyDescent="0.25">
      <c r="A37" s="38" t="s">
        <v>84</v>
      </c>
      <c r="B37" s="136">
        <v>0.48749999999999993</v>
      </c>
      <c r="C37" s="96">
        <v>7</v>
      </c>
      <c r="D37" s="20">
        <v>5</v>
      </c>
      <c r="E37" s="20" t="s">
        <v>659</v>
      </c>
      <c r="F37" s="30" t="s">
        <v>659</v>
      </c>
      <c r="G37" s="40" t="s">
        <v>1070</v>
      </c>
      <c r="H37" s="20" t="s">
        <v>659</v>
      </c>
      <c r="I37" s="30" t="s">
        <v>659</v>
      </c>
    </row>
    <row r="38" spans="1:9" ht="15" customHeight="1" x14ac:dyDescent="0.25">
      <c r="A38" s="38" t="s">
        <v>90</v>
      </c>
      <c r="B38" s="136">
        <v>0.48749999999999993</v>
      </c>
      <c r="C38" s="96">
        <v>7</v>
      </c>
      <c r="D38" s="20">
        <v>1</v>
      </c>
      <c r="E38" s="20" t="s">
        <v>659</v>
      </c>
      <c r="F38" s="30" t="s">
        <v>659</v>
      </c>
      <c r="G38" s="40" t="s">
        <v>1070</v>
      </c>
      <c r="H38" s="20" t="s">
        <v>659</v>
      </c>
      <c r="I38" s="30" t="s">
        <v>659</v>
      </c>
    </row>
    <row r="39" spans="1:9" ht="15" customHeight="1" x14ac:dyDescent="0.25">
      <c r="A39" s="38" t="s">
        <v>746</v>
      </c>
      <c r="B39" s="136">
        <v>0.48333333333333339</v>
      </c>
      <c r="C39" s="96">
        <v>7</v>
      </c>
      <c r="D39" s="20" t="s">
        <v>659</v>
      </c>
      <c r="E39" s="20" t="s">
        <v>659</v>
      </c>
      <c r="F39" s="30">
        <v>2</v>
      </c>
      <c r="G39" s="40" t="s">
        <v>1066</v>
      </c>
      <c r="H39" s="20" t="s">
        <v>659</v>
      </c>
      <c r="I39" s="30" t="s">
        <v>659</v>
      </c>
    </row>
    <row r="40" spans="1:9" ht="15" customHeight="1" x14ac:dyDescent="0.25">
      <c r="A40" s="41" t="s">
        <v>82</v>
      </c>
      <c r="B40" s="136">
        <v>0.48</v>
      </c>
      <c r="C40" s="96">
        <v>7</v>
      </c>
      <c r="D40" s="20" t="s">
        <v>659</v>
      </c>
      <c r="E40" s="20">
        <v>2</v>
      </c>
      <c r="F40" s="30">
        <v>3</v>
      </c>
      <c r="G40" s="42" t="s">
        <v>661</v>
      </c>
      <c r="H40" s="20" t="s">
        <v>660</v>
      </c>
      <c r="I40" s="30" t="s">
        <v>659</v>
      </c>
    </row>
    <row r="41" spans="1:9" ht="15" customHeight="1" x14ac:dyDescent="0.25">
      <c r="A41" s="38" t="s">
        <v>61</v>
      </c>
      <c r="B41" s="136">
        <v>0.43333333333333335</v>
      </c>
      <c r="C41" s="96">
        <v>7</v>
      </c>
      <c r="D41" s="20" t="s">
        <v>659</v>
      </c>
      <c r="E41" s="20" t="s">
        <v>659</v>
      </c>
      <c r="F41" s="30">
        <v>9</v>
      </c>
      <c r="G41" s="40" t="s">
        <v>1066</v>
      </c>
      <c r="H41" s="20" t="s">
        <v>659</v>
      </c>
      <c r="I41" s="30" t="s">
        <v>659</v>
      </c>
    </row>
    <row r="42" spans="1:9" ht="15" customHeight="1" x14ac:dyDescent="0.25">
      <c r="A42" s="41" t="s">
        <v>747</v>
      </c>
      <c r="B42" s="136">
        <v>0.43333333333333335</v>
      </c>
      <c r="C42" s="96">
        <v>7</v>
      </c>
      <c r="D42" s="20">
        <v>8</v>
      </c>
      <c r="E42" s="20">
        <v>5</v>
      </c>
      <c r="F42" s="30">
        <v>8</v>
      </c>
      <c r="G42" s="42" t="s">
        <v>661</v>
      </c>
      <c r="H42" s="20" t="s">
        <v>660</v>
      </c>
      <c r="I42" s="30" t="s">
        <v>660</v>
      </c>
    </row>
    <row r="43" spans="1:9" ht="15" customHeight="1" x14ac:dyDescent="0.25">
      <c r="A43" s="41" t="s">
        <v>748</v>
      </c>
      <c r="B43" s="136">
        <v>0.39999999999999991</v>
      </c>
      <c r="C43" s="96">
        <v>7</v>
      </c>
      <c r="D43" s="20">
        <v>7</v>
      </c>
      <c r="E43" s="20">
        <v>7</v>
      </c>
      <c r="F43" s="30">
        <v>8</v>
      </c>
      <c r="G43" s="42" t="s">
        <v>661</v>
      </c>
      <c r="H43" s="20" t="s">
        <v>660</v>
      </c>
      <c r="I43" s="30" t="s">
        <v>660</v>
      </c>
    </row>
    <row r="44" spans="1:9" ht="15" customHeight="1" x14ac:dyDescent="0.25">
      <c r="A44" s="38" t="s">
        <v>53</v>
      </c>
      <c r="B44" s="136">
        <v>0.37499999999999994</v>
      </c>
      <c r="C44" s="96">
        <v>6</v>
      </c>
      <c r="D44" s="20" t="s">
        <v>659</v>
      </c>
      <c r="E44" s="20">
        <v>3</v>
      </c>
      <c r="F44" s="30">
        <v>2</v>
      </c>
      <c r="G44" s="40" t="s">
        <v>660</v>
      </c>
      <c r="H44" s="20" t="s">
        <v>661</v>
      </c>
      <c r="I44" s="30" t="s">
        <v>660</v>
      </c>
    </row>
    <row r="45" spans="1:9" ht="15" customHeight="1" x14ac:dyDescent="0.25">
      <c r="A45" s="38" t="s">
        <v>77</v>
      </c>
      <c r="B45" s="136">
        <v>0.36</v>
      </c>
      <c r="C45" s="96">
        <v>6</v>
      </c>
      <c r="D45" s="20">
        <v>4</v>
      </c>
      <c r="E45" s="20" t="s">
        <v>659</v>
      </c>
      <c r="F45" s="30">
        <v>5</v>
      </c>
      <c r="G45" s="40" t="s">
        <v>1066</v>
      </c>
      <c r="H45" s="20" t="s">
        <v>659</v>
      </c>
      <c r="I45" s="30" t="s">
        <v>659</v>
      </c>
    </row>
    <row r="46" spans="1:9" ht="15" customHeight="1" x14ac:dyDescent="0.25">
      <c r="A46" s="41" t="s">
        <v>750</v>
      </c>
      <c r="B46" s="136">
        <v>0.35833333333333328</v>
      </c>
      <c r="C46" s="96">
        <v>6</v>
      </c>
      <c r="D46" s="20" t="s">
        <v>659</v>
      </c>
      <c r="E46" s="20">
        <v>3</v>
      </c>
      <c r="F46" s="30">
        <v>4</v>
      </c>
      <c r="G46" s="42" t="s">
        <v>661</v>
      </c>
      <c r="H46" s="20" t="s">
        <v>660</v>
      </c>
      <c r="I46" s="30" t="s">
        <v>661</v>
      </c>
    </row>
    <row r="47" spans="1:9" ht="15" customHeight="1" x14ac:dyDescent="0.25">
      <c r="A47" s="38" t="s">
        <v>71</v>
      </c>
      <c r="B47" s="136">
        <v>0.35416666666666657</v>
      </c>
      <c r="C47" s="96">
        <v>6</v>
      </c>
      <c r="D47" s="20">
        <v>1</v>
      </c>
      <c r="E47" s="20">
        <v>2</v>
      </c>
      <c r="F47" s="30">
        <v>6</v>
      </c>
      <c r="G47" s="40" t="s">
        <v>1066</v>
      </c>
      <c r="H47" s="20" t="s">
        <v>661</v>
      </c>
      <c r="I47" s="30" t="s">
        <v>659</v>
      </c>
    </row>
    <row r="48" spans="1:9" ht="15" customHeight="1" x14ac:dyDescent="0.25">
      <c r="A48" s="41" t="s">
        <v>93</v>
      </c>
      <c r="B48" s="136">
        <v>0.35416666666666657</v>
      </c>
      <c r="C48" s="96">
        <v>6</v>
      </c>
      <c r="D48" s="20" t="s">
        <v>659</v>
      </c>
      <c r="E48" s="20">
        <v>5</v>
      </c>
      <c r="F48" s="30">
        <v>5</v>
      </c>
      <c r="G48" s="42" t="s">
        <v>661</v>
      </c>
      <c r="H48" s="20" t="s">
        <v>660</v>
      </c>
      <c r="I48" s="30" t="s">
        <v>661</v>
      </c>
    </row>
    <row r="49" spans="1:9" ht="15" customHeight="1" x14ac:dyDescent="0.25">
      <c r="A49" s="38" t="s">
        <v>751</v>
      </c>
      <c r="B49" s="136">
        <v>0.3208333333333333</v>
      </c>
      <c r="C49" s="96">
        <v>6</v>
      </c>
      <c r="D49" s="20">
        <v>7</v>
      </c>
      <c r="E49" s="20">
        <v>3</v>
      </c>
      <c r="F49" s="30">
        <v>6</v>
      </c>
      <c r="G49" s="40" t="s">
        <v>1066</v>
      </c>
      <c r="H49" s="20" t="s">
        <v>660</v>
      </c>
      <c r="I49" s="30" t="s">
        <v>660</v>
      </c>
    </row>
    <row r="50" spans="1:9" ht="15" customHeight="1" x14ac:dyDescent="0.25">
      <c r="A50" s="38" t="s">
        <v>73</v>
      </c>
      <c r="B50" s="136">
        <v>0.3208333333333333</v>
      </c>
      <c r="C50" s="96">
        <v>6</v>
      </c>
      <c r="D50" s="20" t="s">
        <v>659</v>
      </c>
      <c r="E50" s="20" t="s">
        <v>659</v>
      </c>
      <c r="F50" s="30" t="s">
        <v>659</v>
      </c>
      <c r="G50" s="40" t="s">
        <v>1066</v>
      </c>
      <c r="H50" s="20" t="s">
        <v>659</v>
      </c>
      <c r="I50" s="30" t="s">
        <v>659</v>
      </c>
    </row>
    <row r="51" spans="1:9" ht="15" customHeight="1" x14ac:dyDescent="0.25">
      <c r="A51" s="41" t="s">
        <v>103</v>
      </c>
      <c r="B51" s="136">
        <v>0.31666666666666671</v>
      </c>
      <c r="C51" s="96">
        <v>6</v>
      </c>
      <c r="D51" s="20" t="s">
        <v>659</v>
      </c>
      <c r="E51" s="20">
        <v>6</v>
      </c>
      <c r="F51" s="30">
        <v>6</v>
      </c>
      <c r="G51" s="42" t="s">
        <v>661</v>
      </c>
      <c r="H51" s="20" t="s">
        <v>660</v>
      </c>
      <c r="I51" s="30" t="s">
        <v>660</v>
      </c>
    </row>
    <row r="52" spans="1:9" ht="15" customHeight="1" x14ac:dyDescent="0.25">
      <c r="A52" s="41" t="s">
        <v>752</v>
      </c>
      <c r="B52" s="136">
        <v>0.31666666666666671</v>
      </c>
      <c r="C52" s="96">
        <v>6</v>
      </c>
      <c r="D52" s="20">
        <v>2</v>
      </c>
      <c r="E52" s="20">
        <v>2</v>
      </c>
      <c r="F52" s="30">
        <v>3</v>
      </c>
      <c r="G52" s="42" t="s">
        <v>661</v>
      </c>
      <c r="H52" s="20" t="s">
        <v>659</v>
      </c>
      <c r="I52" s="30" t="s">
        <v>660</v>
      </c>
    </row>
    <row r="53" spans="1:9" ht="15" customHeight="1" x14ac:dyDescent="0.25">
      <c r="A53" s="38" t="s">
        <v>64</v>
      </c>
      <c r="B53" s="136">
        <v>0.26666666666666666</v>
      </c>
      <c r="C53" s="96">
        <v>6</v>
      </c>
      <c r="D53" s="20">
        <v>8</v>
      </c>
      <c r="E53" s="20">
        <v>8</v>
      </c>
      <c r="F53" s="30">
        <v>7</v>
      </c>
      <c r="G53" s="40" t="s">
        <v>1066</v>
      </c>
      <c r="H53" s="20" t="s">
        <v>660</v>
      </c>
      <c r="I53" s="30" t="s">
        <v>660</v>
      </c>
    </row>
    <row r="54" spans="1:9" ht="15" customHeight="1" x14ac:dyDescent="0.25">
      <c r="A54" s="38" t="s">
        <v>66</v>
      </c>
      <c r="B54" s="136">
        <v>0.26666666666666666</v>
      </c>
      <c r="C54" s="96">
        <v>6</v>
      </c>
      <c r="D54" s="20">
        <v>9</v>
      </c>
      <c r="E54" s="20">
        <v>9</v>
      </c>
      <c r="F54" s="30">
        <v>9</v>
      </c>
      <c r="G54" s="40" t="s">
        <v>1066</v>
      </c>
      <c r="H54" s="20" t="s">
        <v>660</v>
      </c>
      <c r="I54" s="30" t="s">
        <v>660</v>
      </c>
    </row>
    <row r="55" spans="1:9" ht="15" customHeight="1" x14ac:dyDescent="0.25">
      <c r="A55" s="41" t="s">
        <v>753</v>
      </c>
      <c r="B55" s="136">
        <v>0.19999999999999996</v>
      </c>
      <c r="C55" s="96">
        <v>5</v>
      </c>
      <c r="D55" s="20" t="s">
        <v>659</v>
      </c>
      <c r="E55" s="20">
        <v>2</v>
      </c>
      <c r="F55" s="30" t="s">
        <v>659</v>
      </c>
      <c r="G55" s="42">
        <v>2</v>
      </c>
      <c r="H55" s="20" t="s">
        <v>662</v>
      </c>
      <c r="I55" s="30" t="s">
        <v>661</v>
      </c>
    </row>
    <row r="56" spans="1:9" ht="15" customHeight="1" x14ac:dyDescent="0.25">
      <c r="A56" s="41" t="s">
        <v>147</v>
      </c>
      <c r="B56" s="136">
        <v>0.19999999999999996</v>
      </c>
      <c r="C56" s="96">
        <v>5</v>
      </c>
      <c r="D56" s="20">
        <v>2</v>
      </c>
      <c r="E56" s="20">
        <v>2</v>
      </c>
      <c r="F56" s="30">
        <v>6</v>
      </c>
      <c r="G56" s="42">
        <v>2</v>
      </c>
      <c r="H56" s="20" t="s">
        <v>659</v>
      </c>
      <c r="I56" s="30" t="s">
        <v>661</v>
      </c>
    </row>
    <row r="57" spans="1:9" ht="15" customHeight="1" x14ac:dyDescent="0.25">
      <c r="A57" s="41" t="s">
        <v>754</v>
      </c>
      <c r="B57" s="136">
        <v>0.1916666666666666</v>
      </c>
      <c r="C57" s="96">
        <v>5</v>
      </c>
      <c r="D57" s="20" t="s">
        <v>659</v>
      </c>
      <c r="E57" s="20">
        <v>3</v>
      </c>
      <c r="F57" s="30">
        <v>4</v>
      </c>
      <c r="G57" s="42">
        <v>2</v>
      </c>
      <c r="H57" s="20" t="s">
        <v>660</v>
      </c>
      <c r="I57" s="30" t="s">
        <v>660</v>
      </c>
    </row>
    <row r="58" spans="1:9" ht="15" customHeight="1" x14ac:dyDescent="0.25">
      <c r="A58" s="41" t="s">
        <v>841</v>
      </c>
      <c r="B58" s="136">
        <v>0.1916666666666666</v>
      </c>
      <c r="C58" s="96">
        <v>5</v>
      </c>
      <c r="D58" s="20" t="s">
        <v>659</v>
      </c>
      <c r="E58" s="20">
        <v>6</v>
      </c>
      <c r="F58" s="30">
        <v>6</v>
      </c>
      <c r="G58" s="42">
        <v>2</v>
      </c>
      <c r="H58" s="20" t="s">
        <v>661</v>
      </c>
      <c r="I58" s="30" t="s">
        <v>659</v>
      </c>
    </row>
    <row r="59" spans="1:9" ht="15" customHeight="1" x14ac:dyDescent="0.25">
      <c r="A59" s="38" t="s">
        <v>78</v>
      </c>
      <c r="B59" s="136">
        <v>0.15416666666666662</v>
      </c>
      <c r="C59" s="96">
        <v>5</v>
      </c>
      <c r="D59" s="20">
        <v>4</v>
      </c>
      <c r="E59" s="20" t="s">
        <v>659</v>
      </c>
      <c r="F59" s="30">
        <v>5</v>
      </c>
      <c r="G59" s="40" t="s">
        <v>1071</v>
      </c>
      <c r="H59" s="20" t="s">
        <v>659</v>
      </c>
      <c r="I59" s="30" t="s">
        <v>659</v>
      </c>
    </row>
    <row r="60" spans="1:9" ht="15" customHeight="1" x14ac:dyDescent="0.25">
      <c r="A60" s="41" t="s">
        <v>99</v>
      </c>
      <c r="B60" s="136">
        <v>0.15416666666666662</v>
      </c>
      <c r="C60" s="96">
        <v>5</v>
      </c>
      <c r="D60" s="20">
        <v>5</v>
      </c>
      <c r="E60" s="20">
        <v>5</v>
      </c>
      <c r="F60" s="30">
        <v>7</v>
      </c>
      <c r="G60" s="42" t="s">
        <v>661</v>
      </c>
      <c r="H60" s="20" t="s">
        <v>660</v>
      </c>
      <c r="I60" s="30" t="s">
        <v>660</v>
      </c>
    </row>
    <row r="61" spans="1:9" ht="15" customHeight="1" x14ac:dyDescent="0.25">
      <c r="A61" s="41" t="s">
        <v>109</v>
      </c>
      <c r="B61" s="136">
        <v>0.15416666666666662</v>
      </c>
      <c r="C61" s="96">
        <v>5</v>
      </c>
      <c r="D61" s="20">
        <v>1</v>
      </c>
      <c r="E61" s="20" t="s">
        <v>659</v>
      </c>
      <c r="F61" s="30" t="s">
        <v>659</v>
      </c>
      <c r="G61" s="42" t="s">
        <v>661</v>
      </c>
      <c r="H61" s="20" t="s">
        <v>659</v>
      </c>
      <c r="I61" s="30" t="s">
        <v>659</v>
      </c>
    </row>
    <row r="62" spans="1:9" ht="15" customHeight="1" x14ac:dyDescent="0.25">
      <c r="A62" s="41" t="s">
        <v>105</v>
      </c>
      <c r="B62" s="136">
        <v>0.15000000000000002</v>
      </c>
      <c r="C62" s="96">
        <v>5</v>
      </c>
      <c r="D62" s="20">
        <v>7</v>
      </c>
      <c r="E62" s="20">
        <v>5</v>
      </c>
      <c r="F62" s="30">
        <v>7</v>
      </c>
      <c r="G62" s="42" t="s">
        <v>661</v>
      </c>
      <c r="H62" s="20" t="s">
        <v>660</v>
      </c>
      <c r="I62" s="30" t="s">
        <v>660</v>
      </c>
    </row>
    <row r="63" spans="1:9" ht="15" customHeight="1" x14ac:dyDescent="0.25">
      <c r="A63" s="41" t="s">
        <v>88</v>
      </c>
      <c r="B63" s="136">
        <v>0.15</v>
      </c>
      <c r="C63" s="96">
        <v>5</v>
      </c>
      <c r="D63" s="20">
        <v>0</v>
      </c>
      <c r="E63" s="20">
        <v>7</v>
      </c>
      <c r="F63" s="30">
        <v>4</v>
      </c>
      <c r="G63" s="42" t="s">
        <v>661</v>
      </c>
      <c r="H63" s="20" t="s">
        <v>660</v>
      </c>
      <c r="I63" s="30" t="s">
        <v>659</v>
      </c>
    </row>
    <row r="64" spans="1:9" ht="15" customHeight="1" x14ac:dyDescent="0.25">
      <c r="A64" s="41" t="s">
        <v>755</v>
      </c>
      <c r="B64" s="136">
        <v>0.14583333333333326</v>
      </c>
      <c r="C64" s="96">
        <v>5</v>
      </c>
      <c r="D64" s="20">
        <v>2</v>
      </c>
      <c r="E64" s="20">
        <v>3</v>
      </c>
      <c r="F64" s="30">
        <v>6</v>
      </c>
      <c r="G64" s="42" t="s">
        <v>661</v>
      </c>
      <c r="H64" s="20" t="s">
        <v>661</v>
      </c>
      <c r="I64" s="30" t="s">
        <v>661</v>
      </c>
    </row>
    <row r="65" spans="1:9" ht="15" customHeight="1" x14ac:dyDescent="0.25">
      <c r="A65" s="41" t="s">
        <v>168</v>
      </c>
      <c r="B65" s="136">
        <v>0.12499999999999989</v>
      </c>
      <c r="C65" s="96">
        <v>4</v>
      </c>
      <c r="D65" s="20" t="s">
        <v>659</v>
      </c>
      <c r="E65" s="20">
        <v>6</v>
      </c>
      <c r="F65" s="30">
        <v>5</v>
      </c>
      <c r="G65" s="42" t="s">
        <v>661</v>
      </c>
      <c r="H65" s="20" t="s">
        <v>660</v>
      </c>
      <c r="I65" s="30" t="s">
        <v>660</v>
      </c>
    </row>
    <row r="66" spans="1:9" ht="15" customHeight="1" x14ac:dyDescent="0.25">
      <c r="A66" s="41" t="s">
        <v>101</v>
      </c>
      <c r="B66" s="136">
        <v>0.11666666666666664</v>
      </c>
      <c r="C66" s="96">
        <v>4</v>
      </c>
      <c r="D66" s="20" t="s">
        <v>659</v>
      </c>
      <c r="E66" s="20">
        <v>2</v>
      </c>
      <c r="F66" s="30">
        <v>7</v>
      </c>
      <c r="G66" s="42" t="s">
        <v>661</v>
      </c>
      <c r="H66" s="20" t="s">
        <v>660</v>
      </c>
      <c r="I66" s="30" t="s">
        <v>659</v>
      </c>
    </row>
    <row r="67" spans="1:9" ht="15" customHeight="1" x14ac:dyDescent="0.25">
      <c r="A67" s="35" t="s">
        <v>184</v>
      </c>
      <c r="B67" s="136">
        <v>9.9999999999999978E-2</v>
      </c>
      <c r="C67" s="96">
        <v>4</v>
      </c>
      <c r="D67" s="20" t="s">
        <v>659</v>
      </c>
      <c r="E67" s="20">
        <v>1</v>
      </c>
      <c r="F67" s="30">
        <v>3</v>
      </c>
      <c r="G67" s="32" t="s">
        <v>662</v>
      </c>
      <c r="H67" s="20" t="s">
        <v>659</v>
      </c>
      <c r="I67" s="30" t="s">
        <v>661</v>
      </c>
    </row>
    <row r="68" spans="1:9" x14ac:dyDescent="0.25">
      <c r="A68" s="41" t="s">
        <v>47</v>
      </c>
      <c r="B68" s="136">
        <v>4.166666666666663E-2</v>
      </c>
      <c r="C68" s="96">
        <v>4</v>
      </c>
      <c r="D68" s="20">
        <v>0</v>
      </c>
      <c r="E68" s="20">
        <v>4</v>
      </c>
      <c r="F68" s="30">
        <v>1</v>
      </c>
      <c r="G68" s="42" t="s">
        <v>661</v>
      </c>
      <c r="H68" s="20" t="s">
        <v>661</v>
      </c>
      <c r="I68" s="33" t="s">
        <v>659</v>
      </c>
    </row>
    <row r="69" spans="1:9" x14ac:dyDescent="0.25">
      <c r="A69" s="41" t="s">
        <v>756</v>
      </c>
      <c r="B69" s="136">
        <v>3.3333333333333326E-2</v>
      </c>
      <c r="C69" s="96">
        <v>4</v>
      </c>
      <c r="D69" s="20">
        <v>4</v>
      </c>
      <c r="E69" s="20">
        <v>4</v>
      </c>
      <c r="F69" s="30">
        <v>7</v>
      </c>
      <c r="G69" s="42" t="s">
        <v>661</v>
      </c>
      <c r="H69" s="20" t="s">
        <v>661</v>
      </c>
      <c r="I69" s="30" t="s">
        <v>661</v>
      </c>
    </row>
    <row r="70" spans="1:9" x14ac:dyDescent="0.25">
      <c r="A70" s="41" t="s">
        <v>757</v>
      </c>
      <c r="B70" s="136">
        <v>2.4999999999999911E-2</v>
      </c>
      <c r="C70" s="96">
        <v>4</v>
      </c>
      <c r="D70" s="20" t="s">
        <v>659</v>
      </c>
      <c r="E70" s="20">
        <v>5</v>
      </c>
      <c r="F70" s="30">
        <v>2</v>
      </c>
      <c r="G70" s="42" t="s">
        <v>661</v>
      </c>
      <c r="H70" s="20" t="s">
        <v>661</v>
      </c>
      <c r="I70" s="30" t="s">
        <v>660</v>
      </c>
    </row>
    <row r="71" spans="1:9" x14ac:dyDescent="0.25">
      <c r="A71" s="41" t="s">
        <v>758</v>
      </c>
      <c r="B71" s="136">
        <v>2.4999999999999911E-2</v>
      </c>
      <c r="C71" s="96">
        <v>4</v>
      </c>
      <c r="D71" s="20" t="s">
        <v>659</v>
      </c>
      <c r="E71" s="20">
        <v>4</v>
      </c>
      <c r="F71" s="30">
        <v>6</v>
      </c>
      <c r="G71" s="42" t="s">
        <v>661</v>
      </c>
      <c r="H71" s="20" t="s">
        <v>661</v>
      </c>
      <c r="I71" s="30" t="s">
        <v>661</v>
      </c>
    </row>
    <row r="72" spans="1:9" x14ac:dyDescent="0.25">
      <c r="A72" s="35" t="s">
        <v>187</v>
      </c>
      <c r="B72" s="136">
        <v>2.0833333333333259E-2</v>
      </c>
      <c r="C72" s="96">
        <v>4</v>
      </c>
      <c r="D72" s="20">
        <v>3</v>
      </c>
      <c r="E72" s="20">
        <v>3</v>
      </c>
      <c r="F72" s="30">
        <v>4</v>
      </c>
      <c r="G72" s="32" t="s">
        <v>662</v>
      </c>
      <c r="H72" s="20" t="s">
        <v>661</v>
      </c>
      <c r="I72" s="30" t="s">
        <v>661</v>
      </c>
    </row>
    <row r="73" spans="1:9" x14ac:dyDescent="0.25">
      <c r="A73" s="41" t="s">
        <v>59</v>
      </c>
      <c r="B73" s="136">
        <v>0.02</v>
      </c>
      <c r="C73" s="96">
        <v>4</v>
      </c>
      <c r="D73" s="20" t="s">
        <v>659</v>
      </c>
      <c r="E73" s="20" t="s">
        <v>659</v>
      </c>
      <c r="F73" s="30">
        <v>5</v>
      </c>
      <c r="G73" s="42" t="s">
        <v>660</v>
      </c>
      <c r="H73" s="20" t="s">
        <v>660</v>
      </c>
      <c r="I73" s="30" t="s">
        <v>659</v>
      </c>
    </row>
    <row r="74" spans="1:9" x14ac:dyDescent="0.25">
      <c r="A74" s="41" t="s">
        <v>145</v>
      </c>
      <c r="B74" s="136">
        <v>0.02</v>
      </c>
      <c r="C74" s="96">
        <v>4</v>
      </c>
      <c r="D74" s="20">
        <v>2</v>
      </c>
      <c r="E74" s="20">
        <v>0</v>
      </c>
      <c r="F74" s="30">
        <v>5</v>
      </c>
      <c r="G74" s="42" t="s">
        <v>661</v>
      </c>
      <c r="H74" s="20" t="s">
        <v>660</v>
      </c>
      <c r="I74" s="30" t="s">
        <v>659</v>
      </c>
    </row>
    <row r="75" spans="1:9" x14ac:dyDescent="0.25">
      <c r="A75" s="41" t="s">
        <v>759</v>
      </c>
      <c r="B75" s="136">
        <v>1.6666666666666663E-2</v>
      </c>
      <c r="C75" s="96">
        <v>4</v>
      </c>
      <c r="D75" s="20" t="s">
        <v>659</v>
      </c>
      <c r="E75" s="20">
        <v>2</v>
      </c>
      <c r="F75" s="30">
        <v>4</v>
      </c>
      <c r="G75" s="42" t="s">
        <v>661</v>
      </c>
      <c r="H75" s="20" t="s">
        <v>661</v>
      </c>
      <c r="I75" s="30" t="s">
        <v>660</v>
      </c>
    </row>
    <row r="76" spans="1:9" x14ac:dyDescent="0.25">
      <c r="A76" s="41" t="s">
        <v>158</v>
      </c>
      <c r="B76" s="136">
        <v>1.6666666666666663E-2</v>
      </c>
      <c r="C76" s="96">
        <v>4</v>
      </c>
      <c r="D76" s="20" t="s">
        <v>659</v>
      </c>
      <c r="E76" s="20">
        <v>1</v>
      </c>
      <c r="F76" s="30" t="s">
        <v>659</v>
      </c>
      <c r="G76" s="42" t="s">
        <v>661</v>
      </c>
      <c r="H76" s="20" t="s">
        <v>659</v>
      </c>
      <c r="I76" s="30" t="s">
        <v>659</v>
      </c>
    </row>
    <row r="77" spans="1:9" x14ac:dyDescent="0.25">
      <c r="A77" s="41" t="s">
        <v>107</v>
      </c>
      <c r="B77" s="136">
        <v>-8.3333333333333592E-3</v>
      </c>
      <c r="C77" s="96">
        <v>3</v>
      </c>
      <c r="D77" s="20" t="s">
        <v>659</v>
      </c>
      <c r="E77" s="20" t="s">
        <v>659</v>
      </c>
      <c r="F77" s="30" t="s">
        <v>659</v>
      </c>
      <c r="G77" s="42" t="s">
        <v>661</v>
      </c>
      <c r="H77" s="20" t="s">
        <v>659</v>
      </c>
      <c r="I77" s="30" t="s">
        <v>659</v>
      </c>
    </row>
    <row r="78" spans="1:9" x14ac:dyDescent="0.25">
      <c r="A78" s="41" t="s">
        <v>1038</v>
      </c>
      <c r="B78" s="136">
        <v>-0.01</v>
      </c>
      <c r="C78" s="96">
        <v>3</v>
      </c>
      <c r="D78" s="20" t="s">
        <v>659</v>
      </c>
      <c r="E78" s="20">
        <v>5</v>
      </c>
      <c r="F78" s="30">
        <v>5</v>
      </c>
      <c r="G78" s="42" t="s">
        <v>661</v>
      </c>
      <c r="H78" s="20" t="s">
        <v>660</v>
      </c>
      <c r="I78" s="30" t="s">
        <v>661</v>
      </c>
    </row>
    <row r="79" spans="1:9" x14ac:dyDescent="0.25">
      <c r="A79" s="41" t="s">
        <v>846</v>
      </c>
      <c r="B79" s="136">
        <v>-1.2500000000000067E-2</v>
      </c>
      <c r="C79" s="96">
        <v>3</v>
      </c>
      <c r="D79" s="20">
        <v>4</v>
      </c>
      <c r="E79" s="20">
        <v>3</v>
      </c>
      <c r="F79" s="30">
        <v>4</v>
      </c>
      <c r="G79" s="42" t="s">
        <v>661</v>
      </c>
      <c r="H79" s="20" t="s">
        <v>659</v>
      </c>
      <c r="I79" s="30" t="s">
        <v>660</v>
      </c>
    </row>
    <row r="80" spans="1:9" x14ac:dyDescent="0.25">
      <c r="A80" s="41" t="s">
        <v>126</v>
      </c>
      <c r="B80" s="136">
        <v>-1.6666666666666718E-2</v>
      </c>
      <c r="C80" s="96">
        <v>3</v>
      </c>
      <c r="D80" s="20">
        <v>4</v>
      </c>
      <c r="E80" s="20">
        <v>4</v>
      </c>
      <c r="F80" s="30">
        <v>4</v>
      </c>
      <c r="G80" s="42" t="s">
        <v>661</v>
      </c>
      <c r="H80" s="20" t="s">
        <v>660</v>
      </c>
      <c r="I80" s="30" t="s">
        <v>660</v>
      </c>
    </row>
    <row r="81" spans="1:9" x14ac:dyDescent="0.25">
      <c r="A81" s="41" t="s">
        <v>761</v>
      </c>
      <c r="B81" s="136">
        <v>-3.7500000000000089E-2</v>
      </c>
      <c r="C81" s="96">
        <v>3</v>
      </c>
      <c r="D81" s="20" t="s">
        <v>659</v>
      </c>
      <c r="E81" s="20">
        <v>2</v>
      </c>
      <c r="F81" s="30">
        <v>4</v>
      </c>
      <c r="G81" s="42" t="s">
        <v>661</v>
      </c>
      <c r="H81" s="20" t="s">
        <v>660</v>
      </c>
      <c r="I81" s="30" t="s">
        <v>662</v>
      </c>
    </row>
    <row r="82" spans="1:9" x14ac:dyDescent="0.25">
      <c r="A82" s="41" t="s">
        <v>762</v>
      </c>
      <c r="B82" s="136">
        <v>-5.0000000000000044E-2</v>
      </c>
      <c r="C82" s="96">
        <v>3</v>
      </c>
      <c r="D82" s="20">
        <v>1</v>
      </c>
      <c r="E82" s="20">
        <v>0</v>
      </c>
      <c r="F82" s="30">
        <v>4</v>
      </c>
      <c r="G82" s="42" t="s">
        <v>661</v>
      </c>
      <c r="H82" s="20" t="s">
        <v>659</v>
      </c>
      <c r="I82" s="30" t="s">
        <v>661</v>
      </c>
    </row>
    <row r="83" spans="1:9" x14ac:dyDescent="0.25">
      <c r="A83" s="41" t="s">
        <v>170</v>
      </c>
      <c r="B83" s="136">
        <v>-5.0000000000000044E-2</v>
      </c>
      <c r="C83" s="96">
        <v>3</v>
      </c>
      <c r="D83" s="20" t="s">
        <v>659</v>
      </c>
      <c r="E83" s="20">
        <v>0</v>
      </c>
      <c r="F83" s="30">
        <v>3</v>
      </c>
      <c r="G83" s="42" t="s">
        <v>661</v>
      </c>
      <c r="H83" s="20" t="s">
        <v>659</v>
      </c>
      <c r="I83" s="30" t="s">
        <v>659</v>
      </c>
    </row>
    <row r="84" spans="1:9" x14ac:dyDescent="0.25">
      <c r="A84" s="41" t="s">
        <v>96</v>
      </c>
      <c r="B84" s="136">
        <v>-6.6666666666666652E-2</v>
      </c>
      <c r="C84" s="96">
        <v>3</v>
      </c>
      <c r="D84" s="20" t="s">
        <v>659</v>
      </c>
      <c r="E84" s="20">
        <v>6</v>
      </c>
      <c r="F84" s="30">
        <v>4</v>
      </c>
      <c r="G84" s="42" t="s">
        <v>661</v>
      </c>
      <c r="H84" s="20" t="s">
        <v>659</v>
      </c>
      <c r="I84" s="30" t="s">
        <v>661</v>
      </c>
    </row>
    <row r="85" spans="1:9" x14ac:dyDescent="0.25">
      <c r="A85" s="41" t="s">
        <v>763</v>
      </c>
      <c r="B85" s="136">
        <v>-0.12500000000000006</v>
      </c>
      <c r="C85" s="96">
        <v>3</v>
      </c>
      <c r="D85" s="20" t="s">
        <v>659</v>
      </c>
      <c r="E85" s="20">
        <v>3</v>
      </c>
      <c r="F85" s="30">
        <v>4</v>
      </c>
      <c r="G85" s="42" t="s">
        <v>661</v>
      </c>
      <c r="H85" s="20" t="s">
        <v>660</v>
      </c>
      <c r="I85" s="30" t="s">
        <v>662</v>
      </c>
    </row>
    <row r="86" spans="1:9" x14ac:dyDescent="0.25">
      <c r="A86" s="41" t="s">
        <v>143</v>
      </c>
      <c r="B86" s="136">
        <v>-0.12500000000000006</v>
      </c>
      <c r="C86" s="96">
        <v>3</v>
      </c>
      <c r="D86" s="20">
        <v>1</v>
      </c>
      <c r="E86" s="20">
        <v>1</v>
      </c>
      <c r="F86" s="30">
        <v>3</v>
      </c>
      <c r="G86" s="42" t="s">
        <v>661</v>
      </c>
      <c r="H86" s="20" t="s">
        <v>661</v>
      </c>
      <c r="I86" s="30" t="s">
        <v>662</v>
      </c>
    </row>
    <row r="87" spans="1:9" x14ac:dyDescent="0.25">
      <c r="A87" s="41" t="s">
        <v>760</v>
      </c>
      <c r="B87" s="136">
        <v>-0.15</v>
      </c>
      <c r="C87" s="96">
        <v>3</v>
      </c>
      <c r="D87" s="20">
        <v>2</v>
      </c>
      <c r="E87" s="20">
        <v>4</v>
      </c>
      <c r="F87" s="30" t="s">
        <v>659</v>
      </c>
      <c r="G87" s="42" t="s">
        <v>661</v>
      </c>
      <c r="H87" s="20" t="s">
        <v>662</v>
      </c>
      <c r="I87" s="30" t="s">
        <v>661</v>
      </c>
    </row>
    <row r="88" spans="1:9" x14ac:dyDescent="0.25">
      <c r="A88" s="41" t="s">
        <v>764</v>
      </c>
      <c r="B88" s="136">
        <v>-0.15000000000000002</v>
      </c>
      <c r="C88" s="96">
        <v>3</v>
      </c>
      <c r="D88" s="20">
        <v>5</v>
      </c>
      <c r="E88" s="20">
        <v>5</v>
      </c>
      <c r="F88" s="30">
        <v>5</v>
      </c>
      <c r="G88" s="42" t="s">
        <v>661</v>
      </c>
      <c r="H88" s="20" t="s">
        <v>661</v>
      </c>
      <c r="I88" s="30" t="s">
        <v>661</v>
      </c>
    </row>
    <row r="89" spans="1:9" x14ac:dyDescent="0.25">
      <c r="A89" s="41" t="s">
        <v>136</v>
      </c>
      <c r="B89" s="136">
        <v>-0.15000000000000002</v>
      </c>
      <c r="C89" s="96">
        <v>3</v>
      </c>
      <c r="D89" s="20" t="s">
        <v>659</v>
      </c>
      <c r="E89" s="20">
        <v>2</v>
      </c>
      <c r="F89" s="30">
        <v>2</v>
      </c>
      <c r="G89" s="42" t="s">
        <v>661</v>
      </c>
      <c r="H89" s="20" t="s">
        <v>661</v>
      </c>
      <c r="I89" s="30" t="s">
        <v>659</v>
      </c>
    </row>
    <row r="90" spans="1:9" x14ac:dyDescent="0.25">
      <c r="A90" s="41" t="s">
        <v>152</v>
      </c>
      <c r="B90" s="136">
        <v>-0.15000000000000002</v>
      </c>
      <c r="C90" s="96">
        <v>3</v>
      </c>
      <c r="D90" s="20" t="s">
        <v>659</v>
      </c>
      <c r="E90" s="20">
        <v>0</v>
      </c>
      <c r="F90" s="30">
        <v>4</v>
      </c>
      <c r="G90" s="42" t="s">
        <v>661</v>
      </c>
      <c r="H90" s="20" t="s">
        <v>659</v>
      </c>
      <c r="I90" s="30" t="s">
        <v>659</v>
      </c>
    </row>
    <row r="91" spans="1:9" x14ac:dyDescent="0.25">
      <c r="A91" s="41" t="s">
        <v>765</v>
      </c>
      <c r="B91" s="136">
        <v>-0.15000000000000002</v>
      </c>
      <c r="C91" s="96">
        <v>3</v>
      </c>
      <c r="D91" s="20" t="s">
        <v>659</v>
      </c>
      <c r="E91" s="20">
        <v>2</v>
      </c>
      <c r="F91" s="30">
        <v>4</v>
      </c>
      <c r="G91" s="42" t="s">
        <v>661</v>
      </c>
      <c r="H91" s="20" t="s">
        <v>660</v>
      </c>
      <c r="I91" s="30" t="s">
        <v>661</v>
      </c>
    </row>
    <row r="92" spans="1:9" x14ac:dyDescent="0.25">
      <c r="A92" s="41" t="s">
        <v>166</v>
      </c>
      <c r="B92" s="136">
        <v>-0.15000000000000002</v>
      </c>
      <c r="C92" s="96">
        <v>3</v>
      </c>
      <c r="D92" s="20" t="s">
        <v>659</v>
      </c>
      <c r="E92" s="20">
        <v>0</v>
      </c>
      <c r="F92" s="30" t="s">
        <v>659</v>
      </c>
      <c r="G92" s="42" t="s">
        <v>661</v>
      </c>
      <c r="H92" s="20" t="s">
        <v>661</v>
      </c>
      <c r="I92" s="30" t="s">
        <v>659</v>
      </c>
    </row>
    <row r="93" spans="1:9" x14ac:dyDescent="0.25">
      <c r="A93" s="41" t="s">
        <v>172</v>
      </c>
      <c r="B93" s="136">
        <v>-0.15000000000000002</v>
      </c>
      <c r="C93" s="96">
        <v>3</v>
      </c>
      <c r="D93" s="20" t="s">
        <v>659</v>
      </c>
      <c r="E93" s="20">
        <v>3</v>
      </c>
      <c r="F93" s="30">
        <v>4</v>
      </c>
      <c r="G93" s="42" t="s">
        <v>661</v>
      </c>
      <c r="H93" s="20" t="s">
        <v>659</v>
      </c>
      <c r="I93" s="30" t="s">
        <v>659</v>
      </c>
    </row>
    <row r="94" spans="1:9" x14ac:dyDescent="0.25">
      <c r="A94" s="41" t="s">
        <v>211</v>
      </c>
      <c r="B94" s="136">
        <v>-0.15000000000000002</v>
      </c>
      <c r="C94" s="96">
        <v>3</v>
      </c>
      <c r="D94" s="20">
        <v>4</v>
      </c>
      <c r="E94" s="20" t="s">
        <v>659</v>
      </c>
      <c r="F94" s="30" t="s">
        <v>659</v>
      </c>
      <c r="G94" s="42" t="s">
        <v>661</v>
      </c>
      <c r="H94" s="20" t="s">
        <v>659</v>
      </c>
      <c r="I94" s="30" t="s">
        <v>659</v>
      </c>
    </row>
    <row r="95" spans="1:9" x14ac:dyDescent="0.25">
      <c r="A95" s="35" t="s">
        <v>269</v>
      </c>
      <c r="B95" s="136">
        <v>-0.17083333333333334</v>
      </c>
      <c r="C95" s="96">
        <v>3</v>
      </c>
      <c r="D95" s="20" t="s">
        <v>659</v>
      </c>
      <c r="E95" s="20">
        <v>4</v>
      </c>
      <c r="F95" s="30" t="s">
        <v>659</v>
      </c>
      <c r="G95" s="32" t="s">
        <v>662</v>
      </c>
      <c r="H95" s="20" t="s">
        <v>659</v>
      </c>
      <c r="I95" s="30" t="s">
        <v>659</v>
      </c>
    </row>
    <row r="96" spans="1:9" x14ac:dyDescent="0.25">
      <c r="A96" s="41" t="s">
        <v>118</v>
      </c>
      <c r="B96" s="136">
        <v>-0.17500000000000004</v>
      </c>
      <c r="C96" s="96">
        <v>3</v>
      </c>
      <c r="D96" s="20">
        <v>6</v>
      </c>
      <c r="E96" s="20">
        <v>6</v>
      </c>
      <c r="F96" s="30" t="s">
        <v>659</v>
      </c>
      <c r="G96" s="42" t="s">
        <v>661</v>
      </c>
      <c r="H96" s="20" t="s">
        <v>659</v>
      </c>
      <c r="I96" s="30" t="s">
        <v>659</v>
      </c>
    </row>
    <row r="97" spans="1:9" x14ac:dyDescent="0.25">
      <c r="A97" s="41" t="s">
        <v>130</v>
      </c>
      <c r="B97" s="136">
        <v>-0.17500000000000004</v>
      </c>
      <c r="C97" s="96">
        <v>3</v>
      </c>
      <c r="D97" s="20" t="s">
        <v>659</v>
      </c>
      <c r="E97" s="20">
        <v>0</v>
      </c>
      <c r="F97" s="30">
        <v>4</v>
      </c>
      <c r="G97" s="42" t="s">
        <v>661</v>
      </c>
      <c r="H97" s="20" t="s">
        <v>661</v>
      </c>
      <c r="I97" s="30" t="s">
        <v>661</v>
      </c>
    </row>
    <row r="98" spans="1:9" x14ac:dyDescent="0.25">
      <c r="A98" s="41" t="s">
        <v>140</v>
      </c>
      <c r="B98" s="136">
        <v>-0.17500000000000004</v>
      </c>
      <c r="C98" s="96">
        <v>3</v>
      </c>
      <c r="D98" s="20">
        <v>1</v>
      </c>
      <c r="E98" s="20">
        <v>0</v>
      </c>
      <c r="F98" s="30" t="s">
        <v>659</v>
      </c>
      <c r="G98" s="42" t="s">
        <v>661</v>
      </c>
      <c r="H98" s="20" t="s">
        <v>659</v>
      </c>
      <c r="I98" s="30" t="s">
        <v>659</v>
      </c>
    </row>
    <row r="99" spans="1:9" x14ac:dyDescent="0.25">
      <c r="A99" s="41" t="s">
        <v>155</v>
      </c>
      <c r="B99" s="136">
        <v>-0.17500000000000004</v>
      </c>
      <c r="C99" s="96">
        <v>3</v>
      </c>
      <c r="D99" s="20" t="s">
        <v>659</v>
      </c>
      <c r="E99" s="20">
        <v>5</v>
      </c>
      <c r="F99" s="30" t="s">
        <v>659</v>
      </c>
      <c r="G99" s="42" t="s">
        <v>661</v>
      </c>
      <c r="H99" s="20" t="s">
        <v>659</v>
      </c>
      <c r="I99" s="30" t="s">
        <v>659</v>
      </c>
    </row>
    <row r="100" spans="1:9" x14ac:dyDescent="0.25">
      <c r="A100" s="41" t="s">
        <v>766</v>
      </c>
      <c r="B100" s="136">
        <v>-0.17916666666666659</v>
      </c>
      <c r="C100" s="96">
        <v>3</v>
      </c>
      <c r="D100" s="20" t="s">
        <v>659</v>
      </c>
      <c r="E100" s="20">
        <v>5</v>
      </c>
      <c r="F100" s="30">
        <v>5</v>
      </c>
      <c r="G100" s="42" t="s">
        <v>661</v>
      </c>
      <c r="H100" s="20" t="s">
        <v>660</v>
      </c>
      <c r="I100" s="30" t="s">
        <v>661</v>
      </c>
    </row>
    <row r="101" spans="1:9" x14ac:dyDescent="0.25">
      <c r="A101" s="35" t="s">
        <v>212</v>
      </c>
      <c r="B101" s="136">
        <v>-0.2</v>
      </c>
      <c r="C101" s="96">
        <v>3</v>
      </c>
      <c r="D101" s="20">
        <v>0</v>
      </c>
      <c r="E101" s="20">
        <v>1</v>
      </c>
      <c r="F101" s="30" t="s">
        <v>659</v>
      </c>
      <c r="G101" s="32" t="s">
        <v>662</v>
      </c>
      <c r="H101" s="20" t="s">
        <v>662</v>
      </c>
      <c r="I101" s="30" t="s">
        <v>659</v>
      </c>
    </row>
    <row r="102" spans="1:9" x14ac:dyDescent="0.25">
      <c r="A102" s="35" t="s">
        <v>195</v>
      </c>
      <c r="B102" s="136">
        <v>-0.23333333333333339</v>
      </c>
      <c r="C102" s="96">
        <v>3</v>
      </c>
      <c r="D102" s="20" t="s">
        <v>659</v>
      </c>
      <c r="E102" s="20">
        <v>1</v>
      </c>
      <c r="F102" s="30">
        <v>3</v>
      </c>
      <c r="G102" s="32" t="s">
        <v>662</v>
      </c>
      <c r="H102" s="20" t="s">
        <v>661</v>
      </c>
      <c r="I102" s="30" t="s">
        <v>661</v>
      </c>
    </row>
    <row r="103" spans="1:9" x14ac:dyDescent="0.25">
      <c r="A103" s="41" t="s">
        <v>767</v>
      </c>
      <c r="B103" s="136">
        <v>-0.29166666666666669</v>
      </c>
      <c r="C103" s="96">
        <v>3</v>
      </c>
      <c r="D103" s="20">
        <v>1</v>
      </c>
      <c r="E103" s="20">
        <v>3</v>
      </c>
      <c r="F103" s="30">
        <v>4</v>
      </c>
      <c r="G103" s="42" t="s">
        <v>661</v>
      </c>
      <c r="H103" s="20" t="s">
        <v>659</v>
      </c>
      <c r="I103" s="30" t="s">
        <v>661</v>
      </c>
    </row>
    <row r="104" spans="1:9" x14ac:dyDescent="0.25">
      <c r="A104" s="41" t="s">
        <v>121</v>
      </c>
      <c r="B104" s="136">
        <v>-0.29166666666666669</v>
      </c>
      <c r="C104" s="96">
        <v>3</v>
      </c>
      <c r="D104" s="20" t="s">
        <v>659</v>
      </c>
      <c r="E104" s="20">
        <v>5</v>
      </c>
      <c r="F104" s="30">
        <v>3</v>
      </c>
      <c r="G104" s="42" t="s">
        <v>661</v>
      </c>
      <c r="H104" s="20" t="s">
        <v>661</v>
      </c>
      <c r="I104" s="30" t="s">
        <v>659</v>
      </c>
    </row>
    <row r="105" spans="1:9" x14ac:dyDescent="0.25">
      <c r="A105" s="35" t="s">
        <v>842</v>
      </c>
      <c r="B105" s="136">
        <v>-0.29166666666666669</v>
      </c>
      <c r="C105" s="96">
        <v>3</v>
      </c>
      <c r="D105" s="20">
        <v>2</v>
      </c>
      <c r="E105" s="20">
        <v>1</v>
      </c>
      <c r="F105" s="30" t="s">
        <v>659</v>
      </c>
      <c r="G105" s="32" t="s">
        <v>662</v>
      </c>
      <c r="H105" s="20" t="s">
        <v>662</v>
      </c>
      <c r="I105" s="30" t="s">
        <v>661</v>
      </c>
    </row>
    <row r="106" spans="1:9" x14ac:dyDescent="0.25">
      <c r="A106" s="41" t="s">
        <v>844</v>
      </c>
      <c r="B106" s="136">
        <v>-0.31666666666666665</v>
      </c>
      <c r="C106" s="96">
        <v>3</v>
      </c>
      <c r="D106" s="20">
        <v>3</v>
      </c>
      <c r="E106" s="20">
        <v>3</v>
      </c>
      <c r="F106" s="30">
        <v>6</v>
      </c>
      <c r="G106" s="42" t="s">
        <v>661</v>
      </c>
      <c r="H106" s="20" t="s">
        <v>661</v>
      </c>
      <c r="I106" s="30" t="s">
        <v>659</v>
      </c>
    </row>
    <row r="107" spans="1:9" x14ac:dyDescent="0.25">
      <c r="A107" s="41" t="s">
        <v>768</v>
      </c>
      <c r="B107" s="136">
        <v>-0.31666666666666665</v>
      </c>
      <c r="C107" s="96">
        <v>3</v>
      </c>
      <c r="D107" s="20">
        <v>2</v>
      </c>
      <c r="E107" s="20">
        <v>2</v>
      </c>
      <c r="F107" s="30">
        <v>2</v>
      </c>
      <c r="G107" s="42" t="s">
        <v>661</v>
      </c>
      <c r="H107" s="20" t="s">
        <v>661</v>
      </c>
      <c r="I107" s="30" t="s">
        <v>660</v>
      </c>
    </row>
    <row r="108" spans="1:9" x14ac:dyDescent="0.25">
      <c r="A108" s="35" t="s">
        <v>769</v>
      </c>
      <c r="B108" s="136">
        <v>-0.31666666666666665</v>
      </c>
      <c r="C108" s="96">
        <v>3</v>
      </c>
      <c r="D108" s="20">
        <v>0</v>
      </c>
      <c r="E108" s="20">
        <v>0</v>
      </c>
      <c r="F108" s="30">
        <v>3</v>
      </c>
      <c r="G108" s="32" t="s">
        <v>662</v>
      </c>
      <c r="H108" s="20" t="s">
        <v>662</v>
      </c>
      <c r="I108" s="30" t="s">
        <v>662</v>
      </c>
    </row>
    <row r="109" spans="1:9" x14ac:dyDescent="0.25">
      <c r="A109" s="35" t="s">
        <v>209</v>
      </c>
      <c r="B109" s="136">
        <v>-0.31666666666666665</v>
      </c>
      <c r="C109" s="96">
        <v>3</v>
      </c>
      <c r="D109" s="20">
        <v>0</v>
      </c>
      <c r="E109" s="20">
        <v>1</v>
      </c>
      <c r="F109" s="30">
        <v>7</v>
      </c>
      <c r="G109" s="32" t="s">
        <v>662</v>
      </c>
      <c r="H109" s="20" t="s">
        <v>660</v>
      </c>
      <c r="I109" s="30" t="s">
        <v>661</v>
      </c>
    </row>
    <row r="110" spans="1:9" x14ac:dyDescent="0.25">
      <c r="A110" s="35" t="s">
        <v>263</v>
      </c>
      <c r="B110" s="136">
        <v>-0.32500000000000001</v>
      </c>
      <c r="C110" s="96">
        <v>3</v>
      </c>
      <c r="D110" s="20" t="s">
        <v>659</v>
      </c>
      <c r="E110" s="20" t="s">
        <v>659</v>
      </c>
      <c r="F110" s="30">
        <v>5</v>
      </c>
      <c r="G110" s="32" t="s">
        <v>662</v>
      </c>
      <c r="H110" s="20" t="s">
        <v>661</v>
      </c>
      <c r="I110" s="30" t="s">
        <v>659</v>
      </c>
    </row>
    <row r="111" spans="1:9" x14ac:dyDescent="0.25">
      <c r="A111" s="41" t="s">
        <v>723</v>
      </c>
      <c r="B111" s="136">
        <v>-0.33</v>
      </c>
      <c r="C111" s="96">
        <v>3</v>
      </c>
      <c r="D111" s="20" t="s">
        <v>659</v>
      </c>
      <c r="E111" s="20">
        <v>3</v>
      </c>
      <c r="F111" s="30">
        <v>6</v>
      </c>
      <c r="G111" s="42" t="s">
        <v>661</v>
      </c>
      <c r="H111" s="20" t="s">
        <v>660</v>
      </c>
      <c r="I111" s="30" t="s">
        <v>659</v>
      </c>
    </row>
    <row r="112" spans="1:9" x14ac:dyDescent="0.25">
      <c r="A112" s="35" t="s">
        <v>200</v>
      </c>
      <c r="B112" s="136">
        <v>-0.33750000000000002</v>
      </c>
      <c r="C112" s="96">
        <v>3</v>
      </c>
      <c r="D112" s="20">
        <v>0</v>
      </c>
      <c r="E112" s="20">
        <v>0</v>
      </c>
      <c r="F112" s="30">
        <v>2</v>
      </c>
      <c r="G112" s="32" t="s">
        <v>662</v>
      </c>
      <c r="H112" s="20" t="s">
        <v>659</v>
      </c>
      <c r="I112" s="30" t="s">
        <v>662</v>
      </c>
    </row>
    <row r="113" spans="1:9" x14ac:dyDescent="0.25">
      <c r="A113" s="35" t="s">
        <v>214</v>
      </c>
      <c r="B113" s="136">
        <v>-0.33750000000000002</v>
      </c>
      <c r="C113" s="96">
        <v>3</v>
      </c>
      <c r="D113" s="20">
        <v>1</v>
      </c>
      <c r="E113" s="20">
        <v>1</v>
      </c>
      <c r="F113" s="30">
        <v>2</v>
      </c>
      <c r="G113" s="32" t="s">
        <v>662</v>
      </c>
      <c r="H113" s="20" t="s">
        <v>659</v>
      </c>
      <c r="I113" s="30" t="s">
        <v>662</v>
      </c>
    </row>
    <row r="114" spans="1:9" x14ac:dyDescent="0.25">
      <c r="A114" s="35" t="s">
        <v>242</v>
      </c>
      <c r="B114" s="136">
        <v>-0.33750000000000002</v>
      </c>
      <c r="C114" s="96">
        <v>3</v>
      </c>
      <c r="D114" s="20" t="s">
        <v>659</v>
      </c>
      <c r="E114" s="20">
        <v>0</v>
      </c>
      <c r="F114" s="30" t="s">
        <v>659</v>
      </c>
      <c r="G114" s="32" t="s">
        <v>662</v>
      </c>
      <c r="H114" s="20" t="s">
        <v>659</v>
      </c>
      <c r="I114" s="30" t="s">
        <v>659</v>
      </c>
    </row>
    <row r="115" spans="1:9" x14ac:dyDescent="0.25">
      <c r="A115" s="41" t="s">
        <v>160</v>
      </c>
      <c r="B115" s="136">
        <v>-0.34166666666666667</v>
      </c>
      <c r="C115" s="96">
        <v>3</v>
      </c>
      <c r="D115" s="20">
        <v>4</v>
      </c>
      <c r="E115" s="20" t="s">
        <v>659</v>
      </c>
      <c r="F115" s="30" t="s">
        <v>659</v>
      </c>
      <c r="G115" s="42" t="s">
        <v>661</v>
      </c>
      <c r="H115" s="20" t="s">
        <v>659</v>
      </c>
      <c r="I115" s="30" t="s">
        <v>659</v>
      </c>
    </row>
    <row r="116" spans="1:9" x14ac:dyDescent="0.25">
      <c r="A116" s="35" t="s">
        <v>204</v>
      </c>
      <c r="B116" s="136">
        <v>-0.34166666666666667</v>
      </c>
      <c r="C116" s="96">
        <v>3</v>
      </c>
      <c r="D116" s="20">
        <v>3</v>
      </c>
      <c r="E116" s="20">
        <v>3</v>
      </c>
      <c r="F116" s="30">
        <v>4</v>
      </c>
      <c r="G116" s="32" t="s">
        <v>662</v>
      </c>
      <c r="H116" s="20" t="s">
        <v>662</v>
      </c>
      <c r="I116" s="30" t="s">
        <v>662</v>
      </c>
    </row>
    <row r="117" spans="1:9" x14ac:dyDescent="0.25">
      <c r="A117" s="41" t="s">
        <v>132</v>
      </c>
      <c r="B117" s="136">
        <v>-0.34583333333333333</v>
      </c>
      <c r="C117" s="96">
        <v>3</v>
      </c>
      <c r="D117" s="20" t="s">
        <v>659</v>
      </c>
      <c r="E117" s="20">
        <v>6</v>
      </c>
      <c r="F117" s="30" t="s">
        <v>659</v>
      </c>
      <c r="G117" s="42" t="s">
        <v>661</v>
      </c>
      <c r="H117" s="20" t="s">
        <v>659</v>
      </c>
      <c r="I117" s="30" t="s">
        <v>659</v>
      </c>
    </row>
    <row r="118" spans="1:9" x14ac:dyDescent="0.25">
      <c r="A118" s="41" t="s">
        <v>770</v>
      </c>
      <c r="B118" s="136">
        <v>-0.35</v>
      </c>
      <c r="C118" s="96">
        <v>3</v>
      </c>
      <c r="D118" s="20">
        <v>2</v>
      </c>
      <c r="E118" s="20">
        <v>3</v>
      </c>
      <c r="F118" s="30">
        <v>2</v>
      </c>
      <c r="G118" s="42" t="s">
        <v>661</v>
      </c>
      <c r="H118" s="20" t="s">
        <v>660</v>
      </c>
      <c r="I118" s="30" t="s">
        <v>660</v>
      </c>
    </row>
    <row r="119" spans="1:9" x14ac:dyDescent="0.25">
      <c r="A119" s="41" t="s">
        <v>1052</v>
      </c>
      <c r="B119" s="136">
        <v>-0.35000000000000009</v>
      </c>
      <c r="C119" s="96">
        <v>3</v>
      </c>
      <c r="D119" s="20">
        <v>2</v>
      </c>
      <c r="E119" s="20">
        <v>3</v>
      </c>
      <c r="F119" s="30">
        <v>2</v>
      </c>
      <c r="G119" s="42" t="s">
        <v>661</v>
      </c>
      <c r="H119" s="20" t="s">
        <v>661</v>
      </c>
      <c r="I119" s="30" t="s">
        <v>660</v>
      </c>
    </row>
    <row r="120" spans="1:9" x14ac:dyDescent="0.25">
      <c r="A120" s="41" t="s">
        <v>771</v>
      </c>
      <c r="B120" s="136">
        <v>-0.40833333333333344</v>
      </c>
      <c r="C120" s="96">
        <v>3</v>
      </c>
      <c r="D120" s="20">
        <v>0</v>
      </c>
      <c r="E120" s="20">
        <v>1</v>
      </c>
      <c r="F120" s="30">
        <v>2</v>
      </c>
      <c r="G120" s="42" t="s">
        <v>661</v>
      </c>
      <c r="H120" s="20" t="s">
        <v>659</v>
      </c>
      <c r="I120" s="30" t="s">
        <v>662</v>
      </c>
    </row>
    <row r="121" spans="1:9" x14ac:dyDescent="0.25">
      <c r="A121" s="35" t="s">
        <v>206</v>
      </c>
      <c r="B121" s="136">
        <v>-0.45833333333333343</v>
      </c>
      <c r="C121" s="96">
        <v>2</v>
      </c>
      <c r="D121" s="20">
        <v>2</v>
      </c>
      <c r="E121" s="20">
        <v>2</v>
      </c>
      <c r="F121" s="30">
        <v>3</v>
      </c>
      <c r="G121" s="32" t="s">
        <v>662</v>
      </c>
      <c r="H121" s="20" t="s">
        <v>661</v>
      </c>
      <c r="I121" s="30" t="s">
        <v>662</v>
      </c>
    </row>
    <row r="122" spans="1:9" x14ac:dyDescent="0.25">
      <c r="A122" s="35" t="s">
        <v>772</v>
      </c>
      <c r="B122" s="136">
        <v>-0.45833333333333343</v>
      </c>
      <c r="C122" s="96">
        <v>2</v>
      </c>
      <c r="D122" s="20">
        <v>0</v>
      </c>
      <c r="E122" s="20">
        <v>0</v>
      </c>
      <c r="F122" s="30">
        <v>2</v>
      </c>
      <c r="G122" s="32" t="s">
        <v>662</v>
      </c>
      <c r="H122" s="20" t="s">
        <v>661</v>
      </c>
      <c r="I122" s="30" t="s">
        <v>662</v>
      </c>
    </row>
    <row r="123" spans="1:9" x14ac:dyDescent="0.25">
      <c r="A123" s="41" t="s">
        <v>773</v>
      </c>
      <c r="B123" s="136">
        <v>-0.47500000000000009</v>
      </c>
      <c r="C123" s="96">
        <v>2</v>
      </c>
      <c r="D123" s="20">
        <v>1</v>
      </c>
      <c r="E123" s="20">
        <v>1</v>
      </c>
      <c r="F123" s="30">
        <v>5</v>
      </c>
      <c r="G123" s="42" t="s">
        <v>661</v>
      </c>
      <c r="H123" s="20" t="s">
        <v>661</v>
      </c>
      <c r="I123" s="30" t="s">
        <v>661</v>
      </c>
    </row>
    <row r="124" spans="1:9" x14ac:dyDescent="0.25">
      <c r="A124" s="41" t="s">
        <v>149</v>
      </c>
      <c r="B124" s="136">
        <v>-0.47500000000000009</v>
      </c>
      <c r="C124" s="96">
        <v>2</v>
      </c>
      <c r="D124" s="20">
        <v>1</v>
      </c>
      <c r="E124" s="20">
        <v>1</v>
      </c>
      <c r="F124" s="30">
        <v>3</v>
      </c>
      <c r="G124" s="42" t="s">
        <v>661</v>
      </c>
      <c r="H124" s="20" t="s">
        <v>661</v>
      </c>
      <c r="I124" s="30" t="s">
        <v>659</v>
      </c>
    </row>
    <row r="125" spans="1:9" x14ac:dyDescent="0.25">
      <c r="A125" s="41" t="s">
        <v>774</v>
      </c>
      <c r="B125" s="136">
        <v>-0.47500000000000009</v>
      </c>
      <c r="C125" s="96">
        <v>2</v>
      </c>
      <c r="D125" s="20">
        <v>2</v>
      </c>
      <c r="E125" s="20">
        <v>2</v>
      </c>
      <c r="F125" s="30">
        <v>2</v>
      </c>
      <c r="G125" s="42" t="s">
        <v>661</v>
      </c>
      <c r="H125" s="20" t="s">
        <v>661</v>
      </c>
      <c r="I125" s="30" t="s">
        <v>661</v>
      </c>
    </row>
    <row r="126" spans="1:9" x14ac:dyDescent="0.25">
      <c r="A126" s="35" t="s">
        <v>164</v>
      </c>
      <c r="B126" s="136">
        <v>-0.48333333333333339</v>
      </c>
      <c r="C126" s="96">
        <v>2</v>
      </c>
      <c r="D126" s="20">
        <v>1</v>
      </c>
      <c r="E126" s="20" t="s">
        <v>659</v>
      </c>
      <c r="F126" s="30" t="s">
        <v>659</v>
      </c>
      <c r="G126" s="32" t="s">
        <v>662</v>
      </c>
      <c r="H126" s="20" t="s">
        <v>659</v>
      </c>
      <c r="I126" s="30" t="s">
        <v>659</v>
      </c>
    </row>
    <row r="127" spans="1:9" x14ac:dyDescent="0.25">
      <c r="A127" s="35" t="s">
        <v>221</v>
      </c>
      <c r="B127" s="136">
        <v>-0.49166666666666664</v>
      </c>
      <c r="C127" s="96">
        <v>2</v>
      </c>
      <c r="D127" s="20">
        <v>1</v>
      </c>
      <c r="E127" s="20">
        <v>0</v>
      </c>
      <c r="F127" s="30">
        <v>4</v>
      </c>
      <c r="G127" s="32" t="s">
        <v>662</v>
      </c>
      <c r="H127" s="20" t="s">
        <v>661</v>
      </c>
      <c r="I127" s="30" t="s">
        <v>662</v>
      </c>
    </row>
    <row r="128" spans="1:9" x14ac:dyDescent="0.25">
      <c r="A128" s="35" t="s">
        <v>236</v>
      </c>
      <c r="B128" s="136">
        <v>-0.49166666666666664</v>
      </c>
      <c r="C128" s="96">
        <v>2</v>
      </c>
      <c r="D128" s="20">
        <v>1</v>
      </c>
      <c r="E128" s="20">
        <v>1</v>
      </c>
      <c r="F128" s="30" t="s">
        <v>659</v>
      </c>
      <c r="G128" s="32" t="s">
        <v>662</v>
      </c>
      <c r="H128" s="20" t="s">
        <v>661</v>
      </c>
      <c r="I128" s="30" t="s">
        <v>659</v>
      </c>
    </row>
    <row r="129" spans="1:9" x14ac:dyDescent="0.25">
      <c r="A129" s="35" t="s">
        <v>775</v>
      </c>
      <c r="B129" s="136">
        <v>-0.49166666666666664</v>
      </c>
      <c r="C129" s="96">
        <v>2</v>
      </c>
      <c r="D129" s="20">
        <v>6</v>
      </c>
      <c r="E129" s="20">
        <v>3</v>
      </c>
      <c r="F129" s="30">
        <v>4</v>
      </c>
      <c r="G129" s="32" t="s">
        <v>662</v>
      </c>
      <c r="H129" s="20" t="s">
        <v>662</v>
      </c>
      <c r="I129" s="30" t="s">
        <v>662</v>
      </c>
    </row>
    <row r="130" spans="1:9" x14ac:dyDescent="0.25">
      <c r="A130" s="35" t="s">
        <v>776</v>
      </c>
      <c r="B130" s="136">
        <v>-0.49166666666666664</v>
      </c>
      <c r="C130" s="96">
        <v>2</v>
      </c>
      <c r="D130" s="20">
        <v>0</v>
      </c>
      <c r="E130" s="20">
        <v>3</v>
      </c>
      <c r="F130" s="30">
        <v>3</v>
      </c>
      <c r="G130" s="32" t="s">
        <v>662</v>
      </c>
      <c r="H130" s="20" t="s">
        <v>659</v>
      </c>
      <c r="I130" s="30" t="s">
        <v>659</v>
      </c>
    </row>
    <row r="131" spans="1:9" x14ac:dyDescent="0.25">
      <c r="A131" s="35" t="s">
        <v>275</v>
      </c>
      <c r="B131" s="136">
        <v>-0.49166666666666664</v>
      </c>
      <c r="C131" s="96">
        <v>2</v>
      </c>
      <c r="D131" s="20">
        <v>1</v>
      </c>
      <c r="E131" s="20">
        <v>1</v>
      </c>
      <c r="F131" s="30">
        <v>3</v>
      </c>
      <c r="G131" s="32" t="s">
        <v>662</v>
      </c>
      <c r="H131" s="20" t="s">
        <v>659</v>
      </c>
      <c r="I131" s="30" t="s">
        <v>659</v>
      </c>
    </row>
    <row r="132" spans="1:9" x14ac:dyDescent="0.25">
      <c r="A132" s="35" t="s">
        <v>278</v>
      </c>
      <c r="B132" s="136">
        <v>-0.49166666666666664</v>
      </c>
      <c r="C132" s="96">
        <v>2</v>
      </c>
      <c r="D132" s="20" t="s">
        <v>659</v>
      </c>
      <c r="E132" s="20" t="s">
        <v>659</v>
      </c>
      <c r="F132" s="30">
        <v>2</v>
      </c>
      <c r="G132" s="32" t="s">
        <v>662</v>
      </c>
      <c r="H132" s="20" t="s">
        <v>661</v>
      </c>
      <c r="I132" s="30" t="s">
        <v>659</v>
      </c>
    </row>
    <row r="133" spans="1:9" x14ac:dyDescent="0.25">
      <c r="A133" s="35" t="s">
        <v>302</v>
      </c>
      <c r="B133" s="136">
        <v>-0.49166666666666664</v>
      </c>
      <c r="C133" s="96">
        <v>2</v>
      </c>
      <c r="D133" s="20" t="s">
        <v>659</v>
      </c>
      <c r="E133" s="20">
        <v>3</v>
      </c>
      <c r="F133" s="30" t="s">
        <v>659</v>
      </c>
      <c r="G133" s="32" t="s">
        <v>662</v>
      </c>
      <c r="H133" s="20" t="s">
        <v>659</v>
      </c>
      <c r="I133" s="30" t="s">
        <v>659</v>
      </c>
    </row>
    <row r="134" spans="1:9" x14ac:dyDescent="0.25">
      <c r="A134" s="35" t="s">
        <v>202</v>
      </c>
      <c r="B134" s="136">
        <v>-0.50416666666666665</v>
      </c>
      <c r="C134" s="96">
        <v>2</v>
      </c>
      <c r="D134" s="20">
        <v>0</v>
      </c>
      <c r="E134" s="20">
        <v>0</v>
      </c>
      <c r="F134" s="30" t="s">
        <v>659</v>
      </c>
      <c r="G134" s="32" t="s">
        <v>662</v>
      </c>
      <c r="H134" s="20" t="s">
        <v>659</v>
      </c>
      <c r="I134" s="30" t="s">
        <v>659</v>
      </c>
    </row>
    <row r="135" spans="1:9" x14ac:dyDescent="0.25">
      <c r="A135" s="35" t="s">
        <v>777</v>
      </c>
      <c r="B135" s="136">
        <v>-0.50416666666666665</v>
      </c>
      <c r="C135" s="96">
        <v>2</v>
      </c>
      <c r="D135" s="20">
        <v>1</v>
      </c>
      <c r="E135" s="20">
        <v>0</v>
      </c>
      <c r="F135" s="30">
        <v>2</v>
      </c>
      <c r="G135" s="32" t="s">
        <v>662</v>
      </c>
      <c r="H135" s="20" t="s">
        <v>659</v>
      </c>
      <c r="I135" s="30" t="s">
        <v>662</v>
      </c>
    </row>
    <row r="136" spans="1:9" x14ac:dyDescent="0.25">
      <c r="A136" s="35" t="s">
        <v>234</v>
      </c>
      <c r="B136" s="136">
        <v>-0.50416666666666665</v>
      </c>
      <c r="C136" s="96">
        <v>2</v>
      </c>
      <c r="D136" s="20" t="s">
        <v>659</v>
      </c>
      <c r="E136" s="20">
        <v>0</v>
      </c>
      <c r="F136" s="30" t="s">
        <v>659</v>
      </c>
      <c r="G136" s="32" t="s">
        <v>662</v>
      </c>
      <c r="H136" s="20" t="s">
        <v>659</v>
      </c>
      <c r="I136" s="30" t="s">
        <v>659</v>
      </c>
    </row>
    <row r="137" spans="1:9" x14ac:dyDescent="0.25">
      <c r="A137" s="35" t="s">
        <v>953</v>
      </c>
      <c r="B137" s="136">
        <v>-0.50416666666666665</v>
      </c>
      <c r="C137" s="96">
        <v>2</v>
      </c>
      <c r="D137" s="20">
        <v>2</v>
      </c>
      <c r="E137" s="20">
        <v>2</v>
      </c>
      <c r="F137" s="30">
        <v>4</v>
      </c>
      <c r="G137" s="32" t="s">
        <v>662</v>
      </c>
      <c r="H137" s="20" t="s">
        <v>661</v>
      </c>
      <c r="I137" s="30" t="s">
        <v>659</v>
      </c>
    </row>
    <row r="138" spans="1:9" x14ac:dyDescent="0.25">
      <c r="A138" s="35" t="s">
        <v>261</v>
      </c>
      <c r="B138" s="136">
        <v>-0.5083333333333333</v>
      </c>
      <c r="C138" s="96">
        <v>2</v>
      </c>
      <c r="D138" s="20">
        <v>1</v>
      </c>
      <c r="E138" s="20">
        <v>1</v>
      </c>
      <c r="F138" s="30">
        <v>3</v>
      </c>
      <c r="G138" s="32" t="s">
        <v>662</v>
      </c>
      <c r="H138" s="20" t="s">
        <v>662</v>
      </c>
      <c r="I138" s="30" t="s">
        <v>661</v>
      </c>
    </row>
    <row r="139" spans="1:9" x14ac:dyDescent="0.25">
      <c r="A139" s="35" t="s">
        <v>226</v>
      </c>
      <c r="B139" s="136">
        <v>-0.50833333333333341</v>
      </c>
      <c r="C139" s="96">
        <v>2</v>
      </c>
      <c r="D139" s="20" t="s">
        <v>659</v>
      </c>
      <c r="E139" s="20">
        <v>0</v>
      </c>
      <c r="F139" s="30" t="s">
        <v>659</v>
      </c>
      <c r="G139" s="32" t="s">
        <v>662</v>
      </c>
      <c r="H139" s="20" t="s">
        <v>661</v>
      </c>
      <c r="I139" s="30" t="s">
        <v>659</v>
      </c>
    </row>
    <row r="140" spans="1:9" x14ac:dyDescent="0.25">
      <c r="A140" s="35" t="s">
        <v>228</v>
      </c>
      <c r="B140" s="136">
        <v>-0.50833333333333341</v>
      </c>
      <c r="C140" s="96">
        <v>2</v>
      </c>
      <c r="D140" s="20">
        <v>0</v>
      </c>
      <c r="E140" s="20">
        <v>0</v>
      </c>
      <c r="F140" s="30">
        <v>2</v>
      </c>
      <c r="G140" s="32" t="s">
        <v>662</v>
      </c>
      <c r="H140" s="20" t="s">
        <v>662</v>
      </c>
      <c r="I140" s="30" t="s">
        <v>659</v>
      </c>
    </row>
    <row r="141" spans="1:9" x14ac:dyDescent="0.25">
      <c r="A141" s="35" t="s">
        <v>198</v>
      </c>
      <c r="B141" s="136">
        <v>-0.51249999999999996</v>
      </c>
      <c r="C141" s="96">
        <v>2</v>
      </c>
      <c r="D141" s="20" t="s">
        <v>659</v>
      </c>
      <c r="E141" s="20">
        <v>1</v>
      </c>
      <c r="F141" s="30" t="s">
        <v>659</v>
      </c>
      <c r="G141" s="32" t="s">
        <v>662</v>
      </c>
      <c r="H141" s="20" t="s">
        <v>661</v>
      </c>
      <c r="I141" s="30" t="s">
        <v>661</v>
      </c>
    </row>
    <row r="142" spans="1:9" x14ac:dyDescent="0.25">
      <c r="A142" s="35" t="s">
        <v>255</v>
      </c>
      <c r="B142" s="136">
        <v>-0.52083333333333337</v>
      </c>
      <c r="C142" s="96">
        <v>2</v>
      </c>
      <c r="D142" s="20" t="s">
        <v>659</v>
      </c>
      <c r="E142" s="20" t="s">
        <v>659</v>
      </c>
      <c r="F142" s="30" t="s">
        <v>659</v>
      </c>
      <c r="G142" s="32" t="s">
        <v>662</v>
      </c>
      <c r="H142" s="20" t="s">
        <v>662</v>
      </c>
      <c r="I142" s="30" t="s">
        <v>659</v>
      </c>
    </row>
    <row r="143" spans="1:9" x14ac:dyDescent="0.25">
      <c r="A143" s="35" t="s">
        <v>778</v>
      </c>
      <c r="B143" s="136">
        <v>-0.625</v>
      </c>
      <c r="C143" s="96">
        <v>2</v>
      </c>
      <c r="D143" s="20">
        <v>0</v>
      </c>
      <c r="E143" s="20">
        <v>1</v>
      </c>
      <c r="F143" s="30">
        <v>2</v>
      </c>
      <c r="G143" s="32" t="s">
        <v>662</v>
      </c>
      <c r="H143" s="20" t="s">
        <v>659</v>
      </c>
      <c r="I143" s="30" t="s">
        <v>662</v>
      </c>
    </row>
    <row r="144" spans="1:9" x14ac:dyDescent="0.25">
      <c r="A144" s="35" t="s">
        <v>779</v>
      </c>
      <c r="B144" s="136">
        <v>-0.64166666666666683</v>
      </c>
      <c r="C144" s="96">
        <v>2</v>
      </c>
      <c r="D144" s="20">
        <v>2</v>
      </c>
      <c r="E144" s="20">
        <v>2</v>
      </c>
      <c r="F144" s="30">
        <v>3</v>
      </c>
      <c r="G144" s="32" t="s">
        <v>662</v>
      </c>
      <c r="H144" s="20" t="s">
        <v>659</v>
      </c>
      <c r="I144" s="30" t="s">
        <v>661</v>
      </c>
    </row>
    <row r="145" spans="1:9" x14ac:dyDescent="0.25">
      <c r="A145" s="35" t="s">
        <v>780</v>
      </c>
      <c r="B145" s="136">
        <v>-0.64166666666666683</v>
      </c>
      <c r="C145" s="96">
        <v>2</v>
      </c>
      <c r="D145" s="20">
        <v>1</v>
      </c>
      <c r="E145" s="20">
        <v>1</v>
      </c>
      <c r="F145" s="30">
        <v>3</v>
      </c>
      <c r="G145" s="32" t="s">
        <v>662</v>
      </c>
      <c r="H145" s="20" t="s">
        <v>661</v>
      </c>
      <c r="I145" s="30" t="s">
        <v>661</v>
      </c>
    </row>
    <row r="146" spans="1:9" x14ac:dyDescent="0.25">
      <c r="A146" s="35" t="s">
        <v>249</v>
      </c>
      <c r="B146" s="136">
        <v>-0.64166666666666683</v>
      </c>
      <c r="C146" s="96">
        <v>2</v>
      </c>
      <c r="D146" s="20" t="s">
        <v>659</v>
      </c>
      <c r="E146" s="20" t="s">
        <v>659</v>
      </c>
      <c r="F146" s="30">
        <v>4</v>
      </c>
      <c r="G146" s="32" t="s">
        <v>662</v>
      </c>
      <c r="H146" s="20" t="s">
        <v>662</v>
      </c>
      <c r="I146" s="30" t="s">
        <v>661</v>
      </c>
    </row>
    <row r="147" spans="1:9" x14ac:dyDescent="0.25">
      <c r="A147" s="35" t="s">
        <v>258</v>
      </c>
      <c r="B147" s="136">
        <v>-0.64166666666666683</v>
      </c>
      <c r="C147" s="96">
        <v>2</v>
      </c>
      <c r="D147" s="20">
        <v>1</v>
      </c>
      <c r="E147" s="20">
        <v>2</v>
      </c>
      <c r="F147" s="30">
        <v>3</v>
      </c>
      <c r="G147" s="32" t="s">
        <v>662</v>
      </c>
      <c r="H147" s="20" t="s">
        <v>662</v>
      </c>
      <c r="I147" s="30" t="s">
        <v>661</v>
      </c>
    </row>
    <row r="148" spans="1:9" x14ac:dyDescent="0.25">
      <c r="A148" s="35" t="s">
        <v>781</v>
      </c>
      <c r="B148" s="136">
        <v>-0.64583333333333337</v>
      </c>
      <c r="C148" s="96">
        <v>2</v>
      </c>
      <c r="D148" s="20" t="s">
        <v>659</v>
      </c>
      <c r="E148" s="20">
        <v>0</v>
      </c>
      <c r="F148" s="30" t="s">
        <v>659</v>
      </c>
      <c r="G148" s="32" t="s">
        <v>662</v>
      </c>
      <c r="H148" s="20" t="s">
        <v>659</v>
      </c>
      <c r="I148" s="30" t="s">
        <v>662</v>
      </c>
    </row>
    <row r="149" spans="1:9" x14ac:dyDescent="0.25">
      <c r="A149" s="35" t="s">
        <v>297</v>
      </c>
      <c r="B149" s="136">
        <v>-0.64583333333333337</v>
      </c>
      <c r="C149" s="96">
        <v>2</v>
      </c>
      <c r="D149" s="20">
        <v>1</v>
      </c>
      <c r="E149" s="20">
        <v>1</v>
      </c>
      <c r="F149" s="30" t="s">
        <v>659</v>
      </c>
      <c r="G149" s="32" t="s">
        <v>662</v>
      </c>
      <c r="H149" s="20" t="s">
        <v>659</v>
      </c>
      <c r="I149" s="30" t="s">
        <v>659</v>
      </c>
    </row>
    <row r="150" spans="1:9" x14ac:dyDescent="0.25">
      <c r="A150" s="35" t="s">
        <v>843</v>
      </c>
      <c r="B150" s="136">
        <v>-0.65</v>
      </c>
      <c r="C150" s="96">
        <v>2</v>
      </c>
      <c r="D150" s="20">
        <v>1</v>
      </c>
      <c r="E150" s="20">
        <v>1</v>
      </c>
      <c r="F150" s="30">
        <v>3</v>
      </c>
      <c r="G150" s="32" t="s">
        <v>662</v>
      </c>
      <c r="H150" s="20" t="s">
        <v>661</v>
      </c>
      <c r="I150" s="30" t="s">
        <v>661</v>
      </c>
    </row>
    <row r="151" spans="1:9" x14ac:dyDescent="0.25">
      <c r="A151" s="35" t="s">
        <v>782</v>
      </c>
      <c r="B151" s="136">
        <v>-0.65</v>
      </c>
      <c r="C151" s="96">
        <v>2</v>
      </c>
      <c r="D151" s="20">
        <v>2</v>
      </c>
      <c r="E151" s="20">
        <v>2</v>
      </c>
      <c r="F151" s="30">
        <v>5</v>
      </c>
      <c r="G151" s="32" t="s">
        <v>662</v>
      </c>
      <c r="H151" s="20" t="s">
        <v>661</v>
      </c>
      <c r="I151" s="30" t="s">
        <v>662</v>
      </c>
    </row>
    <row r="152" spans="1:9" x14ac:dyDescent="0.25">
      <c r="A152" s="35" t="s">
        <v>245</v>
      </c>
      <c r="B152" s="136">
        <v>-0.65</v>
      </c>
      <c r="C152" s="96">
        <v>2</v>
      </c>
      <c r="D152" s="20">
        <v>1</v>
      </c>
      <c r="E152" s="20">
        <v>1</v>
      </c>
      <c r="F152" s="30" t="s">
        <v>659</v>
      </c>
      <c r="G152" s="32" t="s">
        <v>662</v>
      </c>
      <c r="H152" s="20" t="s">
        <v>659</v>
      </c>
      <c r="I152" s="30" t="s">
        <v>659</v>
      </c>
    </row>
    <row r="153" spans="1:9" x14ac:dyDescent="0.25">
      <c r="A153" s="35" t="s">
        <v>783</v>
      </c>
      <c r="B153" s="136">
        <v>-0.65</v>
      </c>
      <c r="C153" s="96">
        <v>2</v>
      </c>
      <c r="D153" s="20">
        <v>0</v>
      </c>
      <c r="E153" s="20">
        <v>1</v>
      </c>
      <c r="F153" s="30">
        <v>3</v>
      </c>
      <c r="G153" s="32" t="s">
        <v>662</v>
      </c>
      <c r="H153" s="20" t="s">
        <v>661</v>
      </c>
      <c r="I153" s="30" t="s">
        <v>662</v>
      </c>
    </row>
    <row r="154" spans="1:9" x14ac:dyDescent="0.25">
      <c r="A154" s="35" t="s">
        <v>1040</v>
      </c>
      <c r="B154" s="136">
        <v>-0.65833333333333344</v>
      </c>
      <c r="C154" s="96">
        <v>1</v>
      </c>
      <c r="D154" s="20">
        <v>1</v>
      </c>
      <c r="E154" s="20">
        <v>1</v>
      </c>
      <c r="F154" s="30">
        <v>3</v>
      </c>
      <c r="G154" s="32" t="s">
        <v>662</v>
      </c>
      <c r="H154" s="20" t="s">
        <v>659</v>
      </c>
      <c r="I154" s="30" t="s">
        <v>659</v>
      </c>
    </row>
    <row r="155" spans="1:9" x14ac:dyDescent="0.25">
      <c r="A155" s="35" t="s">
        <v>784</v>
      </c>
      <c r="B155" s="136">
        <v>-0.65833333333333344</v>
      </c>
      <c r="C155" s="96">
        <v>1</v>
      </c>
      <c r="D155" s="20">
        <v>2</v>
      </c>
      <c r="E155" s="20">
        <v>2</v>
      </c>
      <c r="F155" s="30" t="s">
        <v>659</v>
      </c>
      <c r="G155" s="32" t="s">
        <v>662</v>
      </c>
      <c r="H155" s="20" t="s">
        <v>659</v>
      </c>
      <c r="I155" s="30" t="s">
        <v>662</v>
      </c>
    </row>
    <row r="156" spans="1:9" x14ac:dyDescent="0.25">
      <c r="A156" s="35" t="s">
        <v>238</v>
      </c>
      <c r="B156" s="136">
        <v>-0.65833333333333344</v>
      </c>
      <c r="C156" s="96">
        <v>1</v>
      </c>
      <c r="D156" s="20">
        <v>0</v>
      </c>
      <c r="E156" s="20">
        <v>1</v>
      </c>
      <c r="F156" s="30">
        <v>3</v>
      </c>
      <c r="G156" s="32" t="s">
        <v>662</v>
      </c>
      <c r="H156" s="20" t="s">
        <v>662</v>
      </c>
      <c r="I156" s="30" t="s">
        <v>662</v>
      </c>
    </row>
    <row r="157" spans="1:9" x14ac:dyDescent="0.25">
      <c r="A157" s="35" t="s">
        <v>785</v>
      </c>
      <c r="B157" s="136">
        <v>-0.65833333333333344</v>
      </c>
      <c r="C157" s="96">
        <v>1</v>
      </c>
      <c r="D157" s="20">
        <v>2</v>
      </c>
      <c r="E157" s="20">
        <v>2</v>
      </c>
      <c r="F157" s="30">
        <v>3</v>
      </c>
      <c r="G157" s="32" t="s">
        <v>662</v>
      </c>
      <c r="H157" s="20" t="s">
        <v>662</v>
      </c>
      <c r="I157" s="30" t="s">
        <v>662</v>
      </c>
    </row>
    <row r="158" spans="1:9" x14ac:dyDescent="0.25">
      <c r="A158" s="35" t="s">
        <v>786</v>
      </c>
      <c r="B158" s="136">
        <v>-0.65833333333333344</v>
      </c>
      <c r="C158" s="96">
        <v>1</v>
      </c>
      <c r="D158" s="20" t="s">
        <v>659</v>
      </c>
      <c r="E158" s="20">
        <v>0</v>
      </c>
      <c r="F158" s="30" t="s">
        <v>659</v>
      </c>
      <c r="G158" s="32" t="s">
        <v>662</v>
      </c>
      <c r="H158" s="20" t="s">
        <v>659</v>
      </c>
      <c r="I158" s="30" t="s">
        <v>662</v>
      </c>
    </row>
    <row r="159" spans="1:9" x14ac:dyDescent="0.25">
      <c r="A159" s="35" t="s">
        <v>787</v>
      </c>
      <c r="B159" s="136">
        <v>-0.65833333333333344</v>
      </c>
      <c r="C159" s="96">
        <v>1</v>
      </c>
      <c r="D159" s="20">
        <v>0</v>
      </c>
      <c r="E159" s="20">
        <v>1</v>
      </c>
      <c r="F159" s="30" t="s">
        <v>659</v>
      </c>
      <c r="G159" s="32" t="s">
        <v>662</v>
      </c>
      <c r="H159" s="20" t="s">
        <v>662</v>
      </c>
      <c r="I159" s="30" t="s">
        <v>662</v>
      </c>
    </row>
    <row r="160" spans="1:9" x14ac:dyDescent="0.25">
      <c r="A160" s="35" t="s">
        <v>788</v>
      </c>
      <c r="B160" s="136">
        <v>-0.65833333333333344</v>
      </c>
      <c r="C160" s="96">
        <v>1</v>
      </c>
      <c r="D160" s="20" t="s">
        <v>659</v>
      </c>
      <c r="E160" s="20">
        <v>0</v>
      </c>
      <c r="F160" s="30" t="s">
        <v>659</v>
      </c>
      <c r="G160" s="32" t="s">
        <v>662</v>
      </c>
      <c r="H160" s="20" t="s">
        <v>659</v>
      </c>
      <c r="I160" s="30" t="s">
        <v>662</v>
      </c>
    </row>
    <row r="161" spans="1:9" x14ac:dyDescent="0.25">
      <c r="A161" s="35" t="s">
        <v>663</v>
      </c>
      <c r="B161" s="136">
        <v>-0.66666666666666663</v>
      </c>
      <c r="C161" s="96">
        <v>1</v>
      </c>
      <c r="D161" s="20" t="s">
        <v>659</v>
      </c>
      <c r="E161" s="20" t="s">
        <v>659</v>
      </c>
      <c r="F161" s="30">
        <v>2</v>
      </c>
      <c r="G161" s="32" t="s">
        <v>662</v>
      </c>
      <c r="H161" s="20" t="s">
        <v>662</v>
      </c>
      <c r="I161" s="30" t="s">
        <v>659</v>
      </c>
    </row>
    <row r="162" spans="1:9" x14ac:dyDescent="0.25">
      <c r="A162" s="142" t="s">
        <v>1053</v>
      </c>
      <c r="B162" s="136">
        <v>-0.67083333333333339</v>
      </c>
      <c r="C162" s="96">
        <v>1</v>
      </c>
      <c r="D162" s="20">
        <v>1</v>
      </c>
      <c r="E162" s="20">
        <v>1</v>
      </c>
      <c r="F162" s="30">
        <v>2</v>
      </c>
      <c r="G162" s="32" t="s">
        <v>662</v>
      </c>
      <c r="H162" s="20" t="s">
        <v>662</v>
      </c>
      <c r="I162" s="30" t="s">
        <v>659</v>
      </c>
    </row>
    <row r="163" spans="1:9" x14ac:dyDescent="0.25">
      <c r="A163" s="35" t="s">
        <v>789</v>
      </c>
      <c r="B163" s="136">
        <v>-0.67083333333333339</v>
      </c>
      <c r="C163" s="96">
        <v>1</v>
      </c>
      <c r="D163" s="20" t="s">
        <v>659</v>
      </c>
      <c r="E163" s="20">
        <v>0</v>
      </c>
      <c r="F163" s="30" t="s">
        <v>659</v>
      </c>
      <c r="G163" s="32" t="s">
        <v>662</v>
      </c>
      <c r="H163" s="20" t="s">
        <v>659</v>
      </c>
      <c r="I163" s="30" t="s">
        <v>659</v>
      </c>
    </row>
    <row r="164" spans="1:9" x14ac:dyDescent="0.25">
      <c r="A164" s="35" t="s">
        <v>267</v>
      </c>
      <c r="B164" s="136">
        <v>-0.67083333333333339</v>
      </c>
      <c r="C164" s="96">
        <v>1</v>
      </c>
      <c r="D164" s="20">
        <v>2</v>
      </c>
      <c r="E164" s="20">
        <v>0</v>
      </c>
      <c r="F164" s="30" t="s">
        <v>659</v>
      </c>
      <c r="G164" s="32" t="s">
        <v>662</v>
      </c>
      <c r="H164" s="20" t="s">
        <v>659</v>
      </c>
      <c r="I164" s="30" t="s">
        <v>659</v>
      </c>
    </row>
    <row r="165" spans="1:9" x14ac:dyDescent="0.25">
      <c r="A165" s="35" t="s">
        <v>790</v>
      </c>
      <c r="B165" s="136">
        <v>-0.67083333333333339</v>
      </c>
      <c r="C165" s="96">
        <v>1</v>
      </c>
      <c r="D165" s="20">
        <v>1</v>
      </c>
      <c r="E165" s="20">
        <v>1</v>
      </c>
      <c r="F165" s="30">
        <v>3</v>
      </c>
      <c r="G165" s="32" t="s">
        <v>662</v>
      </c>
      <c r="H165" s="20" t="s">
        <v>659</v>
      </c>
      <c r="I165" s="30" t="s">
        <v>662</v>
      </c>
    </row>
    <row r="166" spans="1:9" x14ac:dyDescent="0.25">
      <c r="A166" s="35" t="s">
        <v>791</v>
      </c>
      <c r="B166" s="136">
        <v>-0.68333333333333335</v>
      </c>
      <c r="C166" s="96">
        <v>1</v>
      </c>
      <c r="D166" s="20">
        <v>1</v>
      </c>
      <c r="E166" s="20">
        <v>0</v>
      </c>
      <c r="F166" s="30">
        <v>5</v>
      </c>
      <c r="G166" s="32" t="s">
        <v>662</v>
      </c>
      <c r="H166" s="20" t="s">
        <v>661</v>
      </c>
      <c r="I166" s="30" t="s">
        <v>662</v>
      </c>
    </row>
    <row r="167" spans="1:9" x14ac:dyDescent="0.25">
      <c r="A167" s="35" t="s">
        <v>792</v>
      </c>
      <c r="B167" s="136">
        <v>-0.8125</v>
      </c>
      <c r="C167" s="96">
        <v>1</v>
      </c>
      <c r="D167" s="20">
        <v>0</v>
      </c>
      <c r="E167" s="20">
        <v>0</v>
      </c>
      <c r="F167" s="30">
        <v>2</v>
      </c>
      <c r="G167" s="32" t="s">
        <v>662</v>
      </c>
      <c r="H167" s="20" t="s">
        <v>661</v>
      </c>
      <c r="I167" s="30" t="s">
        <v>662</v>
      </c>
    </row>
    <row r="168" spans="1:9" x14ac:dyDescent="0.25">
      <c r="A168" s="35" t="s">
        <v>251</v>
      </c>
      <c r="B168" s="136">
        <v>-0.8125</v>
      </c>
      <c r="C168" s="96">
        <v>1</v>
      </c>
      <c r="D168" s="20">
        <v>0</v>
      </c>
      <c r="E168" s="20">
        <v>4</v>
      </c>
      <c r="F168" s="30">
        <v>3</v>
      </c>
      <c r="G168" s="32" t="s">
        <v>662</v>
      </c>
      <c r="H168" s="20" t="s">
        <v>661</v>
      </c>
      <c r="I168" s="30" t="s">
        <v>661</v>
      </c>
    </row>
    <row r="169" spans="1:9" x14ac:dyDescent="0.25">
      <c r="A169" s="35" t="s">
        <v>285</v>
      </c>
      <c r="B169" s="136">
        <v>-0.8125</v>
      </c>
      <c r="C169" s="96">
        <v>1</v>
      </c>
      <c r="D169" s="20" t="s">
        <v>659</v>
      </c>
      <c r="E169" s="20" t="s">
        <v>659</v>
      </c>
      <c r="F169" s="30" t="s">
        <v>659</v>
      </c>
      <c r="G169" s="32" t="s">
        <v>662</v>
      </c>
      <c r="H169" s="20" t="s">
        <v>662</v>
      </c>
      <c r="I169" s="30" t="s">
        <v>662</v>
      </c>
    </row>
    <row r="170" spans="1:9" x14ac:dyDescent="0.25">
      <c r="A170" s="35" t="s">
        <v>295</v>
      </c>
      <c r="B170" s="136">
        <v>-0.8125</v>
      </c>
      <c r="C170" s="96">
        <v>1</v>
      </c>
      <c r="D170" s="20">
        <v>1</v>
      </c>
      <c r="E170" s="20">
        <v>1</v>
      </c>
      <c r="F170" s="30">
        <v>2</v>
      </c>
      <c r="G170" s="32" t="s">
        <v>662</v>
      </c>
      <c r="H170" s="20" t="s">
        <v>659</v>
      </c>
      <c r="I170" s="30" t="s">
        <v>659</v>
      </c>
    </row>
    <row r="171" spans="1:9" x14ac:dyDescent="0.25">
      <c r="A171" s="35" t="s">
        <v>175</v>
      </c>
      <c r="B171" s="136">
        <v>-0.81666666666666676</v>
      </c>
      <c r="C171" s="96">
        <v>1</v>
      </c>
      <c r="D171" s="20">
        <v>5</v>
      </c>
      <c r="E171" s="20">
        <v>4</v>
      </c>
      <c r="F171" s="30">
        <v>3</v>
      </c>
      <c r="G171" s="32" t="s">
        <v>662</v>
      </c>
      <c r="H171" s="20" t="s">
        <v>661</v>
      </c>
      <c r="I171" s="30" t="s">
        <v>662</v>
      </c>
    </row>
    <row r="172" spans="1:9" x14ac:dyDescent="0.25">
      <c r="A172" s="35" t="s">
        <v>793</v>
      </c>
      <c r="B172" s="136">
        <v>-0.81666666666666676</v>
      </c>
      <c r="C172" s="96">
        <v>1</v>
      </c>
      <c r="D172" s="20">
        <v>1</v>
      </c>
      <c r="E172" s="20">
        <v>1</v>
      </c>
      <c r="F172" s="30">
        <v>3</v>
      </c>
      <c r="G172" s="32" t="s">
        <v>662</v>
      </c>
      <c r="H172" s="20" t="s">
        <v>660</v>
      </c>
      <c r="I172" s="30" t="s">
        <v>661</v>
      </c>
    </row>
    <row r="173" spans="1:9" x14ac:dyDescent="0.25">
      <c r="A173" s="35" t="s">
        <v>794</v>
      </c>
      <c r="B173" s="136">
        <v>-0.81666666666666676</v>
      </c>
      <c r="C173" s="96">
        <v>1</v>
      </c>
      <c r="D173" s="20">
        <v>1</v>
      </c>
      <c r="E173" s="20">
        <v>2</v>
      </c>
      <c r="F173" s="30">
        <v>3</v>
      </c>
      <c r="G173" s="32" t="s">
        <v>662</v>
      </c>
      <c r="H173" s="20" t="s">
        <v>662</v>
      </c>
      <c r="I173" s="30" t="s">
        <v>662</v>
      </c>
    </row>
    <row r="174" spans="1:9" x14ac:dyDescent="0.25">
      <c r="A174" s="35" t="s">
        <v>795</v>
      </c>
      <c r="B174" s="136">
        <v>-0.81666666666666676</v>
      </c>
      <c r="C174" s="96">
        <v>1</v>
      </c>
      <c r="D174" s="20">
        <v>0</v>
      </c>
      <c r="E174" s="20">
        <v>1</v>
      </c>
      <c r="F174" s="30">
        <v>2</v>
      </c>
      <c r="G174" s="32" t="s">
        <v>662</v>
      </c>
      <c r="H174" s="20" t="s">
        <v>662</v>
      </c>
      <c r="I174" s="30" t="s">
        <v>662</v>
      </c>
    </row>
    <row r="175" spans="1:9" x14ac:dyDescent="0.25">
      <c r="A175" s="35" t="s">
        <v>796</v>
      </c>
      <c r="B175" s="136">
        <v>-0.81666666666666676</v>
      </c>
      <c r="C175" s="96">
        <v>1</v>
      </c>
      <c r="D175" s="20">
        <v>1</v>
      </c>
      <c r="E175" s="20" t="s">
        <v>659</v>
      </c>
      <c r="F175" s="30" t="s">
        <v>659</v>
      </c>
      <c r="G175" s="32" t="s">
        <v>662</v>
      </c>
      <c r="H175" s="20" t="s">
        <v>662</v>
      </c>
      <c r="I175" s="30" t="s">
        <v>662</v>
      </c>
    </row>
    <row r="176" spans="1:9" x14ac:dyDescent="0.25">
      <c r="A176" s="35" t="s">
        <v>216</v>
      </c>
      <c r="B176" s="136">
        <v>-0.82499999999999996</v>
      </c>
      <c r="C176" s="96">
        <v>1</v>
      </c>
      <c r="D176" s="20">
        <v>2</v>
      </c>
      <c r="E176" s="20">
        <v>2</v>
      </c>
      <c r="F176" s="30">
        <v>3</v>
      </c>
      <c r="G176" s="32" t="s">
        <v>662</v>
      </c>
      <c r="H176" s="20" t="s">
        <v>659</v>
      </c>
      <c r="I176" s="30" t="s">
        <v>661</v>
      </c>
    </row>
    <row r="177" spans="1:9" x14ac:dyDescent="0.25">
      <c r="A177" s="35" t="s">
        <v>223</v>
      </c>
      <c r="B177" s="136">
        <v>-0.82499999999999996</v>
      </c>
      <c r="C177" s="96">
        <v>1</v>
      </c>
      <c r="D177" s="20" t="s">
        <v>659</v>
      </c>
      <c r="E177" s="20">
        <v>1</v>
      </c>
      <c r="F177" s="30">
        <v>2</v>
      </c>
      <c r="G177" s="32" t="s">
        <v>662</v>
      </c>
      <c r="H177" s="20" t="s">
        <v>662</v>
      </c>
      <c r="I177" s="30" t="s">
        <v>659</v>
      </c>
    </row>
    <row r="178" spans="1:9" x14ac:dyDescent="0.25">
      <c r="A178" s="35" t="s">
        <v>179</v>
      </c>
      <c r="B178" s="136">
        <v>-0.85000000000000009</v>
      </c>
      <c r="C178" s="96">
        <v>1</v>
      </c>
      <c r="D178" s="20">
        <v>1</v>
      </c>
      <c r="E178" s="20">
        <v>1</v>
      </c>
      <c r="F178" s="30">
        <v>4</v>
      </c>
      <c r="G178" s="32" t="s">
        <v>662</v>
      </c>
      <c r="H178" s="20" t="s">
        <v>661</v>
      </c>
      <c r="I178" s="30" t="s">
        <v>661</v>
      </c>
    </row>
    <row r="179" spans="1:9" x14ac:dyDescent="0.25">
      <c r="A179" s="35" t="s">
        <v>193</v>
      </c>
      <c r="B179" s="136">
        <v>-0.91666666666666674</v>
      </c>
      <c r="C179" s="96">
        <v>1</v>
      </c>
      <c r="D179" s="20" t="s">
        <v>659</v>
      </c>
      <c r="E179" s="20" t="s">
        <v>659</v>
      </c>
      <c r="F179" s="30">
        <v>4</v>
      </c>
      <c r="G179" s="32" t="s">
        <v>662</v>
      </c>
      <c r="H179" s="20" t="s">
        <v>659</v>
      </c>
      <c r="I179" s="30" t="s">
        <v>661</v>
      </c>
    </row>
    <row r="180" spans="1:9" x14ac:dyDescent="0.25">
      <c r="A180" s="35" t="s">
        <v>271</v>
      </c>
      <c r="B180" s="136">
        <v>-0.97916666666666674</v>
      </c>
      <c r="C180" s="96">
        <v>1</v>
      </c>
      <c r="D180" s="20">
        <v>1</v>
      </c>
      <c r="E180" s="20">
        <v>1</v>
      </c>
      <c r="F180" s="30" t="s">
        <v>659</v>
      </c>
      <c r="G180" s="32" t="s">
        <v>662</v>
      </c>
      <c r="H180" s="20" t="s">
        <v>659</v>
      </c>
      <c r="I180" s="30" t="s">
        <v>662</v>
      </c>
    </row>
    <row r="181" spans="1:9" x14ac:dyDescent="0.25">
      <c r="A181" s="35" t="s">
        <v>797</v>
      </c>
      <c r="B181" s="136">
        <v>-0.98333333333333328</v>
      </c>
      <c r="C181" s="96">
        <v>1</v>
      </c>
      <c r="D181" s="20">
        <v>1</v>
      </c>
      <c r="E181" s="20">
        <v>1</v>
      </c>
      <c r="F181" s="30">
        <v>2</v>
      </c>
      <c r="G181" s="32" t="s">
        <v>662</v>
      </c>
      <c r="H181" s="20" t="s">
        <v>659</v>
      </c>
      <c r="I181" s="30" t="s">
        <v>662</v>
      </c>
    </row>
    <row r="182" spans="1:9" x14ac:dyDescent="0.25">
      <c r="A182" s="35" t="s">
        <v>798</v>
      </c>
      <c r="B182" s="136">
        <v>-0.9916666666666667</v>
      </c>
      <c r="C182" s="96">
        <v>1</v>
      </c>
      <c r="D182" s="20">
        <v>1</v>
      </c>
      <c r="E182" s="20">
        <v>0</v>
      </c>
      <c r="F182" s="30">
        <v>2</v>
      </c>
      <c r="G182" s="32" t="s">
        <v>662</v>
      </c>
      <c r="H182" s="20" t="s">
        <v>659</v>
      </c>
      <c r="I182" s="30" t="s">
        <v>662</v>
      </c>
    </row>
    <row r="183" spans="1:9" x14ac:dyDescent="0.25">
      <c r="A183" s="35" t="s">
        <v>288</v>
      </c>
      <c r="B183" s="136">
        <v>-1</v>
      </c>
      <c r="C183" s="96">
        <v>1</v>
      </c>
      <c r="D183" s="20" t="s">
        <v>659</v>
      </c>
      <c r="E183" s="20" t="s">
        <v>659</v>
      </c>
      <c r="F183" s="30">
        <v>3</v>
      </c>
      <c r="G183" s="32" t="s">
        <v>662</v>
      </c>
      <c r="H183" s="20" t="s">
        <v>659</v>
      </c>
      <c r="I183" s="30" t="s">
        <v>659</v>
      </c>
    </row>
    <row r="184" spans="1:9" x14ac:dyDescent="0.25">
      <c r="A184" s="36" t="s">
        <v>1037</v>
      </c>
      <c r="B184" s="136">
        <v>-1</v>
      </c>
      <c r="C184" s="96">
        <v>1</v>
      </c>
      <c r="D184" s="20" t="s">
        <v>659</v>
      </c>
      <c r="E184" s="20" t="s">
        <v>659</v>
      </c>
      <c r="F184" s="30" t="s">
        <v>659</v>
      </c>
      <c r="G184" s="32" t="s">
        <v>662</v>
      </c>
      <c r="H184" s="4" t="s">
        <v>659</v>
      </c>
      <c r="I184" s="33" t="s">
        <v>659</v>
      </c>
    </row>
    <row r="185" spans="1:9" x14ac:dyDescent="0.25">
      <c r="A185" s="35" t="s">
        <v>181</v>
      </c>
      <c r="B185" s="136">
        <v>-1.125</v>
      </c>
      <c r="C185" s="96">
        <v>1</v>
      </c>
      <c r="D185" s="20">
        <v>1</v>
      </c>
      <c r="E185" s="20">
        <v>1</v>
      </c>
      <c r="F185" s="30">
        <v>4</v>
      </c>
      <c r="G185" s="32" t="s">
        <v>662</v>
      </c>
      <c r="H185" s="20" t="s">
        <v>662</v>
      </c>
      <c r="I185" s="30" t="s">
        <v>661</v>
      </c>
    </row>
    <row r="186" spans="1:9" x14ac:dyDescent="0.25">
      <c r="A186" s="35" t="s">
        <v>1064</v>
      </c>
      <c r="B186" s="136">
        <v>-1.125</v>
      </c>
      <c r="C186" s="96">
        <v>1</v>
      </c>
      <c r="D186" s="20">
        <v>1</v>
      </c>
      <c r="E186" s="20">
        <v>1</v>
      </c>
      <c r="F186" s="30" t="s">
        <v>659</v>
      </c>
      <c r="G186" s="32" t="s">
        <v>662</v>
      </c>
      <c r="H186" s="20" t="s">
        <v>659</v>
      </c>
      <c r="I186" s="30" t="s">
        <v>662</v>
      </c>
    </row>
    <row r="187" spans="1:9" x14ac:dyDescent="0.25">
      <c r="A187" s="36" t="s">
        <v>290</v>
      </c>
      <c r="B187" s="136">
        <v>-1.3166666666666669</v>
      </c>
      <c r="C187" s="96">
        <v>1</v>
      </c>
      <c r="D187" s="20" t="s">
        <v>659</v>
      </c>
      <c r="E187" s="20" t="s">
        <v>659</v>
      </c>
      <c r="F187" s="30" t="s">
        <v>659</v>
      </c>
      <c r="G187" s="32" t="s">
        <v>662</v>
      </c>
      <c r="H187" s="4" t="s">
        <v>659</v>
      </c>
      <c r="I187" s="33" t="s">
        <v>659</v>
      </c>
    </row>
    <row r="188" spans="1:9" x14ac:dyDescent="0.25">
      <c r="A188" s="35" t="s">
        <v>799</v>
      </c>
      <c r="B188" s="136">
        <v>-1.325</v>
      </c>
      <c r="C188" s="96">
        <v>1</v>
      </c>
      <c r="D188" s="20">
        <v>1</v>
      </c>
      <c r="E188" s="20">
        <v>1</v>
      </c>
      <c r="F188" s="30">
        <v>2</v>
      </c>
      <c r="G188" s="32" t="s">
        <v>662</v>
      </c>
      <c r="H188" s="20" t="s">
        <v>659</v>
      </c>
      <c r="I188" s="30" t="s">
        <v>662</v>
      </c>
    </row>
    <row r="189" spans="1:9" x14ac:dyDescent="0.25">
      <c r="A189" s="35" t="s">
        <v>800</v>
      </c>
      <c r="B189" s="136">
        <v>-1.325</v>
      </c>
      <c r="C189" s="96">
        <v>1</v>
      </c>
      <c r="D189" s="20">
        <v>0</v>
      </c>
      <c r="E189" s="20">
        <v>1</v>
      </c>
      <c r="F189" s="30">
        <v>2</v>
      </c>
      <c r="G189" s="32" t="s">
        <v>662</v>
      </c>
      <c r="H189" s="20" t="s">
        <v>659</v>
      </c>
      <c r="I189" s="30" t="s">
        <v>662</v>
      </c>
    </row>
    <row r="190" spans="1:9" x14ac:dyDescent="0.25">
      <c r="A190" s="35" t="s">
        <v>247</v>
      </c>
      <c r="B190" s="136">
        <v>-1.4</v>
      </c>
      <c r="C190" s="96">
        <v>1</v>
      </c>
      <c r="D190" s="20" t="s">
        <v>659</v>
      </c>
      <c r="E190" s="20" t="s">
        <v>659</v>
      </c>
      <c r="F190" s="30">
        <v>3</v>
      </c>
      <c r="G190" s="32" t="s">
        <v>662</v>
      </c>
      <c r="H190" s="20" t="s">
        <v>662</v>
      </c>
      <c r="I190" s="30" t="s">
        <v>661</v>
      </c>
    </row>
    <row r="191" spans="1:9" x14ac:dyDescent="0.25">
      <c r="A191" s="35" t="s">
        <v>253</v>
      </c>
      <c r="B191" s="136">
        <v>-1.6458333333333333</v>
      </c>
      <c r="C191" s="96">
        <v>1</v>
      </c>
      <c r="D191" s="20" t="s">
        <v>659</v>
      </c>
      <c r="E191" s="20" t="s">
        <v>659</v>
      </c>
      <c r="F191" s="30">
        <v>2</v>
      </c>
      <c r="G191" s="32" t="s">
        <v>662</v>
      </c>
      <c r="H191" s="20" t="s">
        <v>659</v>
      </c>
      <c r="I191" s="30" t="s">
        <v>659</v>
      </c>
    </row>
    <row r="192" spans="1:9" ht="15.75" thickBot="1" x14ac:dyDescent="0.3">
      <c r="A192" s="37" t="s">
        <v>292</v>
      </c>
      <c r="B192" s="137">
        <v>-1.6666666666666667</v>
      </c>
      <c r="C192" s="105">
        <v>1</v>
      </c>
      <c r="D192" s="21">
        <v>1</v>
      </c>
      <c r="E192" s="21">
        <v>0</v>
      </c>
      <c r="F192" s="34" t="s">
        <v>659</v>
      </c>
      <c r="G192" s="32" t="s">
        <v>662</v>
      </c>
      <c r="H192" s="21" t="s">
        <v>659</v>
      </c>
      <c r="I192" s="34" t="s">
        <v>659</v>
      </c>
    </row>
    <row r="194" spans="1:9" x14ac:dyDescent="0.25">
      <c r="A194" s="139" t="s">
        <v>1067</v>
      </c>
    </row>
    <row r="195" spans="1:9" x14ac:dyDescent="0.25">
      <c r="A195" s="138" t="s">
        <v>866</v>
      </c>
      <c r="B195" s="4"/>
      <c r="C195" s="20"/>
      <c r="D195" s="20"/>
      <c r="E195" s="20">
        <v>3</v>
      </c>
      <c r="F195" s="20"/>
      <c r="G195" s="20"/>
      <c r="H195" s="20" t="s">
        <v>662</v>
      </c>
      <c r="I195" s="20"/>
    </row>
    <row r="196" spans="1:9" x14ac:dyDescent="0.25">
      <c r="A196" s="138" t="s">
        <v>867</v>
      </c>
      <c r="B196" s="4"/>
      <c r="C196" s="20"/>
      <c r="D196" s="20"/>
      <c r="E196" s="20">
        <v>3</v>
      </c>
      <c r="F196" s="20"/>
      <c r="G196" s="20"/>
      <c r="H196" s="20" t="s">
        <v>662</v>
      </c>
      <c r="I196" s="20"/>
    </row>
    <row r="197" spans="1:9" x14ac:dyDescent="0.25">
      <c r="A197" s="138" t="s">
        <v>868</v>
      </c>
      <c r="B197" s="4"/>
      <c r="C197" s="20"/>
      <c r="D197" s="20"/>
      <c r="E197" s="20">
        <v>1</v>
      </c>
      <c r="F197" s="20"/>
      <c r="G197" s="20"/>
      <c r="H197" s="20" t="s">
        <v>662</v>
      </c>
      <c r="I197" s="20"/>
    </row>
    <row r="198" spans="1:9" x14ac:dyDescent="0.25">
      <c r="A198" s="138" t="s">
        <v>998</v>
      </c>
      <c r="B198" s="4"/>
      <c r="C198" s="20"/>
      <c r="D198" s="20">
        <v>2</v>
      </c>
      <c r="E198" s="20">
        <v>2</v>
      </c>
      <c r="F198" s="20"/>
      <c r="G198" s="20"/>
      <c r="H198" s="20" t="s">
        <v>662</v>
      </c>
      <c r="I198" s="20" t="s">
        <v>662</v>
      </c>
    </row>
    <row r="199" spans="1:9" x14ac:dyDescent="0.25">
      <c r="A199" s="138" t="s">
        <v>999</v>
      </c>
      <c r="B199" s="4"/>
      <c r="C199" s="20"/>
      <c r="D199" s="20"/>
      <c r="E199" s="20">
        <v>1</v>
      </c>
      <c r="F199" s="20"/>
      <c r="G199" s="20"/>
      <c r="H199" s="20" t="s">
        <v>997</v>
      </c>
      <c r="I199" s="20" t="s">
        <v>662</v>
      </c>
    </row>
    <row r="200" spans="1:9" x14ac:dyDescent="0.25">
      <c r="A200" s="138" t="s">
        <v>869</v>
      </c>
      <c r="B200" s="4"/>
      <c r="C200" s="20"/>
      <c r="D200" s="20"/>
      <c r="E200" s="20">
        <v>1</v>
      </c>
      <c r="F200" s="20"/>
      <c r="G200" s="20"/>
      <c r="H200" s="20"/>
      <c r="I200" s="20"/>
    </row>
    <row r="201" spans="1:9" x14ac:dyDescent="0.25">
      <c r="A201" s="138" t="s">
        <v>787</v>
      </c>
      <c r="B201" s="4"/>
      <c r="C201" s="20"/>
      <c r="D201" s="20">
        <v>2</v>
      </c>
      <c r="E201" s="20"/>
      <c r="F201" s="20"/>
      <c r="G201" s="20"/>
      <c r="H201" s="20" t="s">
        <v>662</v>
      </c>
      <c r="I201" s="20" t="s">
        <v>662</v>
      </c>
    </row>
    <row r="202" spans="1:9" x14ac:dyDescent="0.25">
      <c r="A202" s="138" t="s">
        <v>870</v>
      </c>
      <c r="B202" s="4"/>
      <c r="C202" s="20"/>
      <c r="D202" s="20">
        <v>2</v>
      </c>
      <c r="E202" s="20"/>
      <c r="F202" s="20"/>
      <c r="G202" s="20"/>
      <c r="H202" s="20"/>
      <c r="I202" s="20"/>
    </row>
    <row r="203" spans="1:9" x14ac:dyDescent="0.25">
      <c r="A203" s="138" t="s">
        <v>871</v>
      </c>
      <c r="B203" s="4"/>
      <c r="C203" s="20"/>
      <c r="D203" s="20"/>
      <c r="E203" s="20">
        <v>1</v>
      </c>
      <c r="F203" s="20"/>
      <c r="G203" s="20"/>
      <c r="H203" s="20" t="s">
        <v>997</v>
      </c>
      <c r="I203" s="20"/>
    </row>
    <row r="204" spans="1:9" x14ac:dyDescent="0.25">
      <c r="A204" s="138" t="s">
        <v>1065</v>
      </c>
      <c r="B204" s="4"/>
      <c r="C204" s="20"/>
      <c r="D204" s="20">
        <v>1</v>
      </c>
      <c r="E204" s="20">
        <v>1</v>
      </c>
      <c r="F204" s="20"/>
      <c r="G204" s="20"/>
      <c r="H204" s="20"/>
      <c r="I204" s="20"/>
    </row>
    <row r="205" spans="1:9" x14ac:dyDescent="0.25">
      <c r="A205" s="138" t="s">
        <v>872</v>
      </c>
      <c r="B205" s="4"/>
      <c r="C205" s="20"/>
      <c r="D205" s="20">
        <v>1</v>
      </c>
      <c r="E205" s="20"/>
      <c r="F205" s="20"/>
      <c r="G205" s="20"/>
      <c r="H205" s="20"/>
      <c r="I205" s="20"/>
    </row>
    <row r="206" spans="1:9" x14ac:dyDescent="0.25">
      <c r="A206" s="138" t="s">
        <v>873</v>
      </c>
      <c r="B206" s="4"/>
      <c r="C206" s="20"/>
      <c r="D206" s="20">
        <v>1</v>
      </c>
      <c r="E206" s="20"/>
      <c r="F206" s="20"/>
      <c r="G206" s="20"/>
      <c r="H206" s="20"/>
      <c r="I206" s="20"/>
    </row>
    <row r="207" spans="1:9" x14ac:dyDescent="0.25">
      <c r="A207" s="138" t="s">
        <v>1000</v>
      </c>
      <c r="B207" s="4"/>
      <c r="C207" s="20"/>
      <c r="D207" s="20"/>
      <c r="E207" s="20"/>
      <c r="F207" s="20"/>
      <c r="G207" s="20"/>
      <c r="H207" s="20"/>
      <c r="I207" s="20" t="s">
        <v>662</v>
      </c>
    </row>
    <row r="208" spans="1:9" x14ac:dyDescent="0.25">
      <c r="A208" s="138" t="s">
        <v>874</v>
      </c>
      <c r="B208" s="4"/>
      <c r="C208" s="20"/>
      <c r="D208" s="20"/>
      <c r="E208" s="20"/>
      <c r="F208" s="20"/>
      <c r="G208" s="20"/>
      <c r="H208" s="20" t="s">
        <v>661</v>
      </c>
      <c r="I208" s="20"/>
    </row>
    <row r="209" spans="1:9" x14ac:dyDescent="0.25">
      <c r="A209" s="138" t="s">
        <v>875</v>
      </c>
      <c r="B209" s="4"/>
      <c r="C209" s="20"/>
      <c r="D209" s="20">
        <v>1</v>
      </c>
      <c r="E209" s="20">
        <v>1</v>
      </c>
      <c r="F209" s="20"/>
      <c r="G209" s="20"/>
      <c r="H209" s="20" t="s">
        <v>661</v>
      </c>
      <c r="I209" s="20"/>
    </row>
    <row r="210" spans="1:9" x14ac:dyDescent="0.25">
      <c r="A210" s="138" t="s">
        <v>1001</v>
      </c>
      <c r="B210" s="4"/>
      <c r="C210" s="20"/>
      <c r="D210" s="20"/>
      <c r="E210" s="20">
        <v>1</v>
      </c>
      <c r="F210" s="20"/>
      <c r="G210" s="20"/>
      <c r="H210" s="20"/>
      <c r="I210" s="20" t="s">
        <v>662</v>
      </c>
    </row>
    <row r="211" spans="1:9" x14ac:dyDescent="0.25">
      <c r="A211" s="138" t="s">
        <v>1002</v>
      </c>
      <c r="B211" s="4"/>
      <c r="C211" s="20"/>
      <c r="D211" s="20">
        <v>1</v>
      </c>
      <c r="E211" s="20"/>
      <c r="F211" s="20"/>
      <c r="G211" s="20"/>
      <c r="H211" s="20" t="s">
        <v>662</v>
      </c>
      <c r="I211" s="20" t="s">
        <v>662</v>
      </c>
    </row>
    <row r="212" spans="1:9" x14ac:dyDescent="0.25">
      <c r="A212" s="138" t="s">
        <v>876</v>
      </c>
      <c r="B212" s="4"/>
      <c r="C212" s="20"/>
      <c r="D212" s="20"/>
      <c r="E212" s="20"/>
      <c r="F212" s="20"/>
      <c r="G212" s="20"/>
      <c r="H212" s="20"/>
      <c r="I212" s="20" t="s">
        <v>662</v>
      </c>
    </row>
    <row r="213" spans="1:9" x14ac:dyDescent="0.25">
      <c r="A213" s="138" t="s">
        <v>877</v>
      </c>
      <c r="B213" s="4"/>
      <c r="C213" s="20"/>
      <c r="D213" s="20"/>
      <c r="E213" s="20"/>
      <c r="F213" s="20"/>
      <c r="G213" s="20"/>
      <c r="H213" s="20" t="s">
        <v>660</v>
      </c>
      <c r="I213" s="20"/>
    </row>
    <row r="214" spans="1:9" x14ac:dyDescent="0.25">
      <c r="A214" s="138" t="s">
        <v>878</v>
      </c>
      <c r="B214" s="4"/>
      <c r="C214" s="20"/>
      <c r="D214" s="20">
        <v>1</v>
      </c>
      <c r="E214" s="20"/>
      <c r="F214" s="20"/>
      <c r="G214" s="20"/>
      <c r="H214" s="20" t="s">
        <v>662</v>
      </c>
      <c r="I214" s="20"/>
    </row>
    <row r="215" spans="1:9" x14ac:dyDescent="0.25">
      <c r="A215" s="138" t="s">
        <v>879</v>
      </c>
      <c r="B215" s="4"/>
      <c r="C215" s="20"/>
      <c r="D215" s="20"/>
      <c r="E215" s="20">
        <v>3</v>
      </c>
      <c r="F215" s="20"/>
      <c r="G215" s="20"/>
      <c r="H215" s="20"/>
      <c r="I215" s="20"/>
    </row>
    <row r="216" spans="1:9" x14ac:dyDescent="0.25">
      <c r="A216" s="138" t="s">
        <v>880</v>
      </c>
      <c r="B216" s="4"/>
      <c r="C216" s="20"/>
      <c r="D216" s="20"/>
      <c r="E216" s="20">
        <v>3</v>
      </c>
      <c r="F216" s="20"/>
      <c r="G216" s="20"/>
      <c r="H216" s="20"/>
      <c r="I216" s="20"/>
    </row>
    <row r="217" spans="1:9" x14ac:dyDescent="0.25">
      <c r="A217" s="138" t="s">
        <v>881</v>
      </c>
      <c r="B217" s="4"/>
      <c r="C217" s="20"/>
      <c r="D217" s="20"/>
      <c r="E217" s="20"/>
      <c r="F217" s="20"/>
      <c r="G217" s="20"/>
      <c r="H217" s="20" t="s">
        <v>662</v>
      </c>
      <c r="I217" s="20"/>
    </row>
    <row r="218" spans="1:9" x14ac:dyDescent="0.25">
      <c r="A218" s="138" t="s">
        <v>882</v>
      </c>
      <c r="B218" s="4"/>
      <c r="C218" s="20"/>
      <c r="D218" s="20"/>
      <c r="E218" s="20"/>
      <c r="F218" s="20"/>
      <c r="G218" s="20"/>
      <c r="H218" s="20" t="s">
        <v>997</v>
      </c>
      <c r="I218" s="20"/>
    </row>
    <row r="219" spans="1:9" x14ac:dyDescent="0.25">
      <c r="A219" s="138" t="s">
        <v>883</v>
      </c>
      <c r="B219" s="4"/>
      <c r="C219" s="20"/>
      <c r="D219" s="20"/>
      <c r="E219" s="20">
        <v>3</v>
      </c>
      <c r="F219" s="20"/>
      <c r="G219" s="20"/>
      <c r="H219" s="20" t="s">
        <v>662</v>
      </c>
      <c r="I219" s="20"/>
    </row>
    <row r="220" spans="1:9" x14ac:dyDescent="0.25">
      <c r="A220" s="138" t="s">
        <v>302</v>
      </c>
      <c r="B220" s="4"/>
      <c r="C220" s="20"/>
      <c r="D220" s="20"/>
      <c r="E220" s="20">
        <v>1</v>
      </c>
      <c r="F220" s="20"/>
      <c r="G220" s="20"/>
      <c r="H220" s="20"/>
      <c r="I220" s="20"/>
    </row>
    <row r="221" spans="1:9" x14ac:dyDescent="0.25">
      <c r="A221" s="138" t="s">
        <v>1003</v>
      </c>
      <c r="B221" s="4"/>
      <c r="C221" s="20"/>
      <c r="D221" s="20">
        <v>1</v>
      </c>
      <c r="E221" s="20">
        <v>1</v>
      </c>
      <c r="F221" s="20"/>
      <c r="G221" s="20"/>
      <c r="H221" s="20" t="s">
        <v>662</v>
      </c>
      <c r="I221" s="20" t="s">
        <v>662</v>
      </c>
    </row>
    <row r="222" spans="1:9" x14ac:dyDescent="0.25">
      <c r="A222" s="138" t="s">
        <v>884</v>
      </c>
      <c r="B222" s="4"/>
      <c r="C222" s="20"/>
      <c r="D222" s="20">
        <v>1</v>
      </c>
      <c r="E222" s="20"/>
      <c r="F222" s="20"/>
      <c r="G222" s="20"/>
      <c r="H222" s="20"/>
      <c r="I222" s="20"/>
    </row>
    <row r="223" spans="1:9" x14ac:dyDescent="0.25">
      <c r="A223" s="138" t="s">
        <v>885</v>
      </c>
      <c r="B223" s="4"/>
      <c r="C223" s="20"/>
      <c r="D223" s="20">
        <v>1</v>
      </c>
      <c r="E223" s="20"/>
      <c r="F223" s="20"/>
      <c r="G223" s="20"/>
      <c r="H223" s="20"/>
      <c r="I223" s="20"/>
    </row>
    <row r="224" spans="1:9" x14ac:dyDescent="0.25">
      <c r="A224" s="138" t="s">
        <v>886</v>
      </c>
      <c r="B224" s="4"/>
      <c r="C224" s="20"/>
      <c r="D224" s="20"/>
      <c r="E224" s="20">
        <v>1</v>
      </c>
      <c r="F224" s="20"/>
      <c r="G224" s="20"/>
      <c r="H224" s="20"/>
      <c r="I224" s="20"/>
    </row>
    <row r="225" spans="1:9" x14ac:dyDescent="0.25">
      <c r="A225" s="138" t="s">
        <v>887</v>
      </c>
      <c r="B225" s="4"/>
      <c r="C225" s="20"/>
      <c r="D225" s="20">
        <v>1</v>
      </c>
      <c r="E225" s="20">
        <v>1</v>
      </c>
      <c r="F225" s="20"/>
      <c r="G225" s="20"/>
      <c r="H225" s="20"/>
      <c r="I225" s="20"/>
    </row>
    <row r="226" spans="1:9" x14ac:dyDescent="0.25">
      <c r="A226" s="138" t="s">
        <v>888</v>
      </c>
      <c r="B226" s="4"/>
      <c r="C226" s="20"/>
      <c r="D226" s="20">
        <v>1</v>
      </c>
      <c r="E226" s="20">
        <v>1</v>
      </c>
      <c r="F226" s="20"/>
      <c r="G226" s="20"/>
      <c r="H226" s="20"/>
      <c r="I226" s="20"/>
    </row>
    <row r="227" spans="1:9" x14ac:dyDescent="0.25">
      <c r="A227" s="138" t="s">
        <v>889</v>
      </c>
      <c r="B227" s="4"/>
      <c r="C227" s="20"/>
      <c r="D227" s="20"/>
      <c r="E227" s="20"/>
      <c r="F227" s="20"/>
      <c r="G227" s="20"/>
      <c r="H227" s="20" t="s">
        <v>997</v>
      </c>
      <c r="I227" s="20"/>
    </row>
    <row r="228" spans="1:9" x14ac:dyDescent="0.25">
      <c r="A228" s="138" t="s">
        <v>890</v>
      </c>
      <c r="B228" s="4"/>
      <c r="C228" s="20"/>
      <c r="D228" s="20">
        <v>1</v>
      </c>
      <c r="E228" s="20"/>
      <c r="F228" s="20"/>
      <c r="G228" s="20"/>
      <c r="H228" s="20" t="s">
        <v>661</v>
      </c>
      <c r="I228" s="20"/>
    </row>
    <row r="229" spans="1:9" x14ac:dyDescent="0.25">
      <c r="A229" s="138" t="s">
        <v>891</v>
      </c>
      <c r="B229" s="4"/>
      <c r="C229" s="20"/>
      <c r="D229" s="20" t="s">
        <v>847</v>
      </c>
      <c r="E229" s="20">
        <v>1</v>
      </c>
      <c r="F229" s="20"/>
      <c r="G229" s="20"/>
      <c r="H229" s="20"/>
      <c r="I229" s="20"/>
    </row>
    <row r="230" spans="1:9" x14ac:dyDescent="0.25">
      <c r="A230" s="138" t="s">
        <v>892</v>
      </c>
      <c r="B230" s="4"/>
      <c r="C230" s="20"/>
      <c r="D230" s="20"/>
      <c r="E230" s="20"/>
      <c r="F230" s="20"/>
      <c r="G230" s="20"/>
      <c r="H230" s="20"/>
      <c r="I230" s="20" t="s">
        <v>662</v>
      </c>
    </row>
    <row r="231" spans="1:9" x14ac:dyDescent="0.25">
      <c r="A231" s="138" t="s">
        <v>893</v>
      </c>
      <c r="B231" s="4"/>
      <c r="C231" s="20"/>
      <c r="D231" s="20">
        <v>1</v>
      </c>
      <c r="E231" s="20"/>
      <c r="F231" s="20"/>
      <c r="G231" s="20"/>
      <c r="H231" s="20" t="s">
        <v>662</v>
      </c>
      <c r="I231" s="20" t="s">
        <v>662</v>
      </c>
    </row>
    <row r="232" spans="1:9" x14ac:dyDescent="0.25">
      <c r="A232" s="138" t="s">
        <v>1004</v>
      </c>
      <c r="B232" s="4"/>
      <c r="C232" s="20"/>
      <c r="D232" s="20"/>
      <c r="E232" s="20"/>
      <c r="F232" s="20"/>
      <c r="G232" s="20"/>
      <c r="H232" s="20"/>
      <c r="I232" s="20" t="s">
        <v>662</v>
      </c>
    </row>
    <row r="233" spans="1:9" x14ac:dyDescent="0.25">
      <c r="A233" s="138" t="s">
        <v>894</v>
      </c>
      <c r="B233" s="4"/>
      <c r="C233" s="20"/>
      <c r="D233" s="20"/>
      <c r="E233" s="20">
        <v>1</v>
      </c>
      <c r="F233" s="20"/>
      <c r="G233" s="20"/>
      <c r="H233" s="20" t="s">
        <v>662</v>
      </c>
      <c r="I233" s="20"/>
    </row>
    <row r="234" spans="1:9" x14ac:dyDescent="0.25">
      <c r="A234" s="138" t="s">
        <v>895</v>
      </c>
      <c r="B234" s="4"/>
      <c r="C234" s="20"/>
      <c r="D234" s="20">
        <v>1</v>
      </c>
      <c r="E234" s="20">
        <v>1</v>
      </c>
      <c r="F234" s="20"/>
      <c r="G234" s="20"/>
      <c r="H234" s="20"/>
      <c r="I234" s="20"/>
    </row>
    <row r="235" spans="1:9" x14ac:dyDescent="0.25">
      <c r="A235" s="138" t="s">
        <v>896</v>
      </c>
      <c r="B235" s="4"/>
      <c r="C235" s="20"/>
      <c r="D235" s="20">
        <v>1</v>
      </c>
      <c r="E235" s="20">
        <v>1</v>
      </c>
      <c r="F235" s="20"/>
      <c r="G235" s="20"/>
      <c r="H235" s="20"/>
      <c r="I235" s="20"/>
    </row>
    <row r="236" spans="1:9" x14ac:dyDescent="0.25">
      <c r="A236" s="138" t="s">
        <v>897</v>
      </c>
      <c r="B236" s="4"/>
      <c r="C236" s="20"/>
      <c r="D236" s="20"/>
      <c r="E236" s="20"/>
      <c r="F236" s="20"/>
      <c r="G236" s="20"/>
      <c r="H236" s="20" t="s">
        <v>662</v>
      </c>
      <c r="I236" s="20"/>
    </row>
    <row r="237" spans="1:9" x14ac:dyDescent="0.25">
      <c r="A237" s="138" t="s">
        <v>898</v>
      </c>
      <c r="B237" s="4"/>
      <c r="C237" s="20"/>
      <c r="D237" s="20"/>
      <c r="E237" s="20"/>
      <c r="F237" s="20"/>
      <c r="G237" s="20"/>
      <c r="H237" s="20" t="s">
        <v>662</v>
      </c>
      <c r="I237" s="20"/>
    </row>
    <row r="238" spans="1:9" x14ac:dyDescent="0.25">
      <c r="A238" s="138" t="s">
        <v>899</v>
      </c>
      <c r="B238" s="4"/>
      <c r="C238" s="20"/>
      <c r="D238" s="20"/>
      <c r="E238" s="20"/>
      <c r="F238" s="20"/>
      <c r="G238" s="20"/>
      <c r="H238" s="20" t="s">
        <v>662</v>
      </c>
      <c r="I238" s="20"/>
    </row>
    <row r="239" spans="1:9" x14ac:dyDescent="0.25">
      <c r="A239" s="138" t="s">
        <v>900</v>
      </c>
      <c r="B239" s="4"/>
      <c r="C239" s="20"/>
      <c r="D239" s="20"/>
      <c r="E239" s="20">
        <v>1</v>
      </c>
      <c r="F239" s="20"/>
      <c r="G239" s="20"/>
      <c r="H239" s="20" t="s">
        <v>662</v>
      </c>
      <c r="I239" s="20" t="s">
        <v>662</v>
      </c>
    </row>
    <row r="240" spans="1:9" x14ac:dyDescent="0.25">
      <c r="A240" s="138" t="s">
        <v>901</v>
      </c>
      <c r="B240" s="4"/>
      <c r="C240" s="20"/>
      <c r="D240" s="20">
        <v>1</v>
      </c>
      <c r="E240" s="20"/>
      <c r="F240" s="20"/>
      <c r="G240" s="20"/>
      <c r="H240" s="20" t="s">
        <v>662</v>
      </c>
      <c r="I240" s="20"/>
    </row>
    <row r="241" spans="1:9" x14ac:dyDescent="0.25">
      <c r="A241" s="138" t="s">
        <v>902</v>
      </c>
      <c r="B241" s="4"/>
      <c r="C241" s="20"/>
      <c r="D241" s="20">
        <v>1</v>
      </c>
      <c r="E241" s="20"/>
      <c r="F241" s="20"/>
      <c r="G241" s="20"/>
      <c r="H241" s="20"/>
      <c r="I241" s="20"/>
    </row>
    <row r="242" spans="1:9" x14ac:dyDescent="0.25">
      <c r="A242" s="138" t="s">
        <v>903</v>
      </c>
      <c r="B242" s="4"/>
      <c r="C242" s="20"/>
      <c r="D242" s="20"/>
      <c r="E242" s="20"/>
      <c r="F242" s="20"/>
      <c r="G242" s="20"/>
      <c r="H242" s="20" t="s">
        <v>662</v>
      </c>
      <c r="I242" s="20" t="s">
        <v>662</v>
      </c>
    </row>
    <row r="243" spans="1:9" x14ac:dyDescent="0.25">
      <c r="A243" s="138" t="s">
        <v>904</v>
      </c>
      <c r="B243" s="4"/>
      <c r="C243" s="20"/>
      <c r="D243" s="20"/>
      <c r="E243" s="20"/>
      <c r="F243" s="20"/>
      <c r="G243" s="20"/>
      <c r="H243" s="20" t="s">
        <v>997</v>
      </c>
      <c r="I243" s="20"/>
    </row>
    <row r="244" spans="1:9" x14ac:dyDescent="0.25">
      <c r="A244" s="138" t="s">
        <v>1005</v>
      </c>
      <c r="B244" s="4"/>
      <c r="C244" s="20"/>
      <c r="D244" s="20">
        <v>1</v>
      </c>
      <c r="E244" s="20"/>
      <c r="F244" s="20"/>
      <c r="G244" s="20"/>
      <c r="H244" s="20" t="s">
        <v>662</v>
      </c>
      <c r="I244" s="20" t="s">
        <v>662</v>
      </c>
    </row>
    <row r="245" spans="1:9" x14ac:dyDescent="0.25">
      <c r="A245" s="138" t="s">
        <v>905</v>
      </c>
      <c r="B245" s="4"/>
      <c r="C245" s="20"/>
      <c r="D245" s="20"/>
      <c r="E245" s="20"/>
      <c r="F245" s="20"/>
      <c r="G245" s="20"/>
      <c r="H245" s="20" t="s">
        <v>997</v>
      </c>
      <c r="I245" s="20"/>
    </row>
    <row r="246" spans="1:9" x14ac:dyDescent="0.25">
      <c r="A246" s="138" t="s">
        <v>1006</v>
      </c>
      <c r="B246" s="4"/>
      <c r="C246" s="20"/>
      <c r="D246" s="20"/>
      <c r="E246" s="20"/>
      <c r="F246" s="20"/>
      <c r="G246" s="20"/>
      <c r="H246" s="20" t="s">
        <v>661</v>
      </c>
      <c r="I246" s="20" t="s">
        <v>661</v>
      </c>
    </row>
    <row r="247" spans="1:9" x14ac:dyDescent="0.25">
      <c r="A247" s="138" t="s">
        <v>906</v>
      </c>
      <c r="B247" s="4"/>
      <c r="C247" s="20"/>
      <c r="D247" s="20"/>
      <c r="E247" s="20">
        <v>1</v>
      </c>
      <c r="F247" s="20"/>
      <c r="G247" s="20"/>
      <c r="H247" s="20" t="s">
        <v>662</v>
      </c>
      <c r="I247" s="20"/>
    </row>
    <row r="248" spans="1:9" x14ac:dyDescent="0.25">
      <c r="A248" s="138" t="s">
        <v>907</v>
      </c>
      <c r="B248" s="4"/>
      <c r="C248" s="20"/>
      <c r="D248" s="20"/>
      <c r="E248" s="20"/>
      <c r="F248" s="20"/>
      <c r="G248" s="20"/>
      <c r="H248" s="20" t="s">
        <v>997</v>
      </c>
      <c r="I248" s="20"/>
    </row>
    <row r="249" spans="1:9" x14ac:dyDescent="0.25">
      <c r="A249" s="138" t="s">
        <v>908</v>
      </c>
      <c r="B249" s="4"/>
      <c r="C249" s="20"/>
      <c r="D249" s="20"/>
      <c r="E249" s="20">
        <v>1</v>
      </c>
      <c r="F249" s="20"/>
      <c r="G249" s="20"/>
      <c r="H249" s="20" t="s">
        <v>661</v>
      </c>
      <c r="I249" s="20"/>
    </row>
    <row r="250" spans="1:9" x14ac:dyDescent="0.25">
      <c r="A250" s="138" t="s">
        <v>909</v>
      </c>
      <c r="B250" s="4"/>
      <c r="C250" s="20"/>
      <c r="D250" s="20"/>
      <c r="E250" s="20"/>
      <c r="F250" s="20"/>
      <c r="G250" s="20"/>
      <c r="H250" s="20" t="s">
        <v>997</v>
      </c>
      <c r="I250" s="20"/>
    </row>
    <row r="251" spans="1:9" x14ac:dyDescent="0.25">
      <c r="A251" s="138" t="s">
        <v>1007</v>
      </c>
      <c r="B251" s="4"/>
      <c r="C251" s="20"/>
      <c r="D251" s="20"/>
      <c r="E251" s="20"/>
      <c r="F251" s="20"/>
      <c r="G251" s="20"/>
      <c r="H251" s="20"/>
      <c r="I251" s="20" t="s">
        <v>662</v>
      </c>
    </row>
    <row r="252" spans="1:9" x14ac:dyDescent="0.25">
      <c r="A252" s="138" t="s">
        <v>910</v>
      </c>
      <c r="B252" s="4"/>
      <c r="C252" s="20"/>
      <c r="D252" s="20">
        <v>4</v>
      </c>
      <c r="E252" s="20"/>
      <c r="F252" s="20"/>
      <c r="G252" s="20"/>
      <c r="H252" s="20" t="s">
        <v>661</v>
      </c>
      <c r="I252" s="20"/>
    </row>
    <row r="253" spans="1:9" x14ac:dyDescent="0.25">
      <c r="A253" s="138" t="s">
        <v>911</v>
      </c>
      <c r="B253" s="4"/>
      <c r="C253" s="20"/>
      <c r="D253" s="20"/>
      <c r="E253" s="20"/>
      <c r="F253" s="20"/>
      <c r="G253" s="20"/>
      <c r="H253" s="20" t="s">
        <v>997</v>
      </c>
      <c r="I253" s="20"/>
    </row>
    <row r="254" spans="1:9" x14ac:dyDescent="0.25">
      <c r="A254" s="138" t="s">
        <v>912</v>
      </c>
      <c r="B254" s="4"/>
      <c r="C254" s="20"/>
      <c r="D254" s="20"/>
      <c r="E254" s="20"/>
      <c r="F254" s="20"/>
      <c r="G254" s="20"/>
      <c r="H254" s="20" t="s">
        <v>662</v>
      </c>
      <c r="I254" s="20"/>
    </row>
    <row r="255" spans="1:9" x14ac:dyDescent="0.25">
      <c r="A255" s="138" t="s">
        <v>913</v>
      </c>
      <c r="B255" s="4"/>
      <c r="C255" s="20"/>
      <c r="D255" s="20"/>
      <c r="E255" s="20"/>
      <c r="F255" s="20"/>
      <c r="G255" s="20"/>
      <c r="H255" s="20" t="s">
        <v>661</v>
      </c>
      <c r="I255" s="20"/>
    </row>
    <row r="256" spans="1:9" x14ac:dyDescent="0.25">
      <c r="A256" s="138" t="s">
        <v>914</v>
      </c>
      <c r="B256" s="4"/>
      <c r="C256" s="20"/>
      <c r="D256" s="20"/>
      <c r="E256" s="20"/>
      <c r="F256" s="20"/>
      <c r="G256" s="20"/>
      <c r="H256" s="20" t="s">
        <v>997</v>
      </c>
      <c r="I256" s="20"/>
    </row>
    <row r="257" spans="1:9" x14ac:dyDescent="0.25">
      <c r="A257" s="138" t="s">
        <v>915</v>
      </c>
      <c r="B257" s="4"/>
      <c r="C257" s="20"/>
      <c r="D257" s="20"/>
      <c r="E257" s="20">
        <v>2</v>
      </c>
      <c r="F257" s="20"/>
      <c r="G257" s="20"/>
      <c r="H257" s="20" t="s">
        <v>997</v>
      </c>
      <c r="I257" s="20"/>
    </row>
    <row r="258" spans="1:9" x14ac:dyDescent="0.25">
      <c r="A258" s="138" t="s">
        <v>916</v>
      </c>
      <c r="B258" s="4"/>
      <c r="C258" s="20"/>
      <c r="D258" s="20"/>
      <c r="E258" s="20">
        <v>4</v>
      </c>
      <c r="F258" s="20"/>
      <c r="G258" s="20"/>
      <c r="H258" s="20"/>
      <c r="I258" s="20"/>
    </row>
    <row r="259" spans="1:9" x14ac:dyDescent="0.25">
      <c r="A259" s="138" t="s">
        <v>917</v>
      </c>
      <c r="B259" s="4"/>
      <c r="C259" s="20"/>
      <c r="D259" s="20"/>
      <c r="E259" s="20">
        <v>1</v>
      </c>
      <c r="F259" s="20"/>
      <c r="G259" s="20"/>
      <c r="H259" s="20"/>
      <c r="I259" s="20"/>
    </row>
    <row r="260" spans="1:9" x14ac:dyDescent="0.25">
      <c r="A260" s="138" t="s">
        <v>918</v>
      </c>
      <c r="B260" s="4"/>
      <c r="C260" s="20"/>
      <c r="D260" s="20">
        <v>1</v>
      </c>
      <c r="E260" s="20"/>
      <c r="F260" s="20"/>
      <c r="G260" s="20"/>
      <c r="H260" s="20"/>
      <c r="I260" s="20"/>
    </row>
    <row r="261" spans="1:9" x14ac:dyDescent="0.25">
      <c r="A261" s="138" t="s">
        <v>919</v>
      </c>
      <c r="B261" s="4"/>
      <c r="C261" s="20"/>
      <c r="D261" s="20"/>
      <c r="E261" s="20">
        <v>1</v>
      </c>
      <c r="F261" s="20"/>
      <c r="G261" s="20"/>
      <c r="H261" s="20" t="s">
        <v>997</v>
      </c>
      <c r="I261" s="20"/>
    </row>
    <row r="262" spans="1:9" x14ac:dyDescent="0.25">
      <c r="A262" s="138" t="s">
        <v>920</v>
      </c>
      <c r="B262" s="4"/>
      <c r="C262" s="20"/>
      <c r="D262" s="20"/>
      <c r="E262" s="20">
        <v>1</v>
      </c>
      <c r="F262" s="20"/>
      <c r="G262" s="20"/>
      <c r="H262" s="20"/>
      <c r="I262" s="20"/>
    </row>
    <row r="263" spans="1:9" x14ac:dyDescent="0.25">
      <c r="A263" s="138" t="s">
        <v>921</v>
      </c>
      <c r="B263" s="4"/>
      <c r="C263" s="20"/>
      <c r="D263" s="20">
        <v>1</v>
      </c>
      <c r="E263" s="20"/>
      <c r="F263" s="20"/>
      <c r="G263" s="20"/>
      <c r="H263" s="20" t="s">
        <v>661</v>
      </c>
      <c r="I263" s="20"/>
    </row>
    <row r="264" spans="1:9" x14ac:dyDescent="0.25">
      <c r="A264" s="138" t="s">
        <v>922</v>
      </c>
      <c r="B264" s="4"/>
      <c r="C264" s="20"/>
      <c r="D264" s="20"/>
      <c r="E264" s="20">
        <v>1</v>
      </c>
      <c r="F264" s="20"/>
      <c r="G264" s="20"/>
      <c r="H264" s="20"/>
      <c r="I264" s="20"/>
    </row>
    <row r="265" spans="1:9" x14ac:dyDescent="0.25">
      <c r="A265" s="138" t="s">
        <v>923</v>
      </c>
      <c r="B265" s="4"/>
      <c r="C265" s="20"/>
      <c r="D265" s="20">
        <v>1</v>
      </c>
      <c r="E265" s="20"/>
      <c r="F265" s="20"/>
      <c r="G265" s="20"/>
      <c r="H265" s="20"/>
      <c r="I265" s="20"/>
    </row>
    <row r="266" spans="1:9" x14ac:dyDescent="0.25">
      <c r="A266" s="138" t="s">
        <v>924</v>
      </c>
      <c r="B266" s="4"/>
      <c r="C266" s="20"/>
      <c r="D266" s="20">
        <v>1</v>
      </c>
      <c r="E266" s="20"/>
      <c r="F266" s="20"/>
      <c r="G266" s="20"/>
      <c r="H266" s="20"/>
      <c r="I266" s="20"/>
    </row>
    <row r="267" spans="1:9" x14ac:dyDescent="0.25">
      <c r="A267" s="138" t="s">
        <v>925</v>
      </c>
      <c r="B267" s="4"/>
      <c r="C267" s="20"/>
      <c r="D267" s="20">
        <v>1</v>
      </c>
      <c r="E267" s="20"/>
      <c r="F267" s="20"/>
      <c r="G267" s="20"/>
      <c r="H267" s="20"/>
      <c r="I267" s="20"/>
    </row>
    <row r="268" spans="1:9" x14ac:dyDescent="0.25">
      <c r="A268" s="138" t="s">
        <v>926</v>
      </c>
      <c r="B268" s="4"/>
      <c r="C268" s="20"/>
      <c r="D268" s="20"/>
      <c r="E268" s="20"/>
      <c r="F268" s="20"/>
      <c r="G268" s="20"/>
      <c r="H268" s="20" t="s">
        <v>662</v>
      </c>
      <c r="I268" s="20" t="s">
        <v>662</v>
      </c>
    </row>
    <row r="269" spans="1:9" x14ac:dyDescent="0.25">
      <c r="A269" s="138" t="s">
        <v>927</v>
      </c>
      <c r="B269" s="4"/>
      <c r="C269" s="20"/>
      <c r="D269" s="20"/>
      <c r="E269" s="20"/>
      <c r="F269" s="20"/>
      <c r="G269" s="20"/>
      <c r="H269" s="20" t="s">
        <v>662</v>
      </c>
      <c r="I269" s="20"/>
    </row>
    <row r="270" spans="1:9" x14ac:dyDescent="0.25">
      <c r="A270" s="138" t="s">
        <v>928</v>
      </c>
      <c r="B270" s="4"/>
      <c r="C270" s="20"/>
      <c r="D270" s="20"/>
      <c r="E270" s="20">
        <v>1</v>
      </c>
      <c r="F270" s="20"/>
      <c r="G270" s="20"/>
      <c r="H270" s="20" t="s">
        <v>661</v>
      </c>
      <c r="I270" s="20"/>
    </row>
    <row r="271" spans="1:9" x14ac:dyDescent="0.25">
      <c r="A271" s="138" t="s">
        <v>929</v>
      </c>
      <c r="B271" s="4"/>
      <c r="C271" s="20"/>
      <c r="D271" s="20"/>
      <c r="E271" s="20">
        <v>1</v>
      </c>
      <c r="F271" s="20"/>
      <c r="G271" s="20"/>
      <c r="H271" s="20"/>
      <c r="I271" s="20" t="s">
        <v>662</v>
      </c>
    </row>
    <row r="272" spans="1:9" x14ac:dyDescent="0.25">
      <c r="A272" s="138" t="s">
        <v>930</v>
      </c>
      <c r="B272" s="4"/>
      <c r="C272" s="20"/>
      <c r="D272" s="20"/>
      <c r="E272" s="20"/>
      <c r="F272" s="20"/>
      <c r="G272" s="20"/>
      <c r="H272" s="20"/>
      <c r="I272" s="20" t="s">
        <v>662</v>
      </c>
    </row>
    <row r="273" spans="1:9" x14ac:dyDescent="0.25">
      <c r="A273" s="138" t="s">
        <v>931</v>
      </c>
      <c r="B273" s="4"/>
      <c r="C273" s="20"/>
      <c r="D273" s="20"/>
      <c r="E273" s="20"/>
      <c r="F273" s="20"/>
      <c r="G273" s="20"/>
      <c r="H273" s="20" t="s">
        <v>997</v>
      </c>
      <c r="I273" s="20"/>
    </row>
    <row r="274" spans="1:9" x14ac:dyDescent="0.25">
      <c r="A274" s="138" t="s">
        <v>932</v>
      </c>
      <c r="B274" s="4"/>
      <c r="C274" s="20"/>
      <c r="D274" s="20">
        <v>2</v>
      </c>
      <c r="E274" s="20"/>
      <c r="F274" s="20"/>
      <c r="G274" s="20"/>
      <c r="H274" s="20" t="s">
        <v>660</v>
      </c>
      <c r="I274" s="20"/>
    </row>
    <row r="275" spans="1:9" x14ac:dyDescent="0.25">
      <c r="A275" s="138" t="s">
        <v>933</v>
      </c>
      <c r="B275" s="4"/>
      <c r="C275" s="20"/>
      <c r="D275" s="20"/>
      <c r="E275" s="20"/>
      <c r="F275" s="20"/>
      <c r="G275" s="20"/>
      <c r="H275" s="20" t="s">
        <v>661</v>
      </c>
      <c r="I275" s="20"/>
    </row>
    <row r="276" spans="1:9" x14ac:dyDescent="0.25">
      <c r="A276" s="138" t="s">
        <v>934</v>
      </c>
      <c r="B276" s="4"/>
      <c r="C276" s="20"/>
      <c r="D276" s="20">
        <v>1</v>
      </c>
      <c r="E276" s="20">
        <v>1</v>
      </c>
      <c r="F276" s="20"/>
      <c r="G276" s="20"/>
      <c r="H276" s="20" t="s">
        <v>997</v>
      </c>
      <c r="I276" s="20"/>
    </row>
    <row r="277" spans="1:9" x14ac:dyDescent="0.25">
      <c r="A277" s="138" t="s">
        <v>935</v>
      </c>
      <c r="B277" s="4"/>
      <c r="C277" s="20"/>
      <c r="D277" s="20"/>
      <c r="E277" s="20">
        <v>1</v>
      </c>
      <c r="F277" s="20"/>
      <c r="G277" s="20"/>
      <c r="H277" s="20"/>
      <c r="I277" s="20"/>
    </row>
    <row r="278" spans="1:9" x14ac:dyDescent="0.25">
      <c r="A278" s="138" t="s">
        <v>936</v>
      </c>
      <c r="B278" s="4"/>
      <c r="C278" s="20"/>
      <c r="D278" s="20"/>
      <c r="E278" s="20"/>
      <c r="F278" s="20"/>
      <c r="G278" s="20"/>
      <c r="H278" s="20" t="s">
        <v>997</v>
      </c>
      <c r="I278" s="20"/>
    </row>
    <row r="279" spans="1:9" x14ac:dyDescent="0.25">
      <c r="A279" s="138" t="s">
        <v>937</v>
      </c>
      <c r="B279" s="4"/>
      <c r="C279" s="20"/>
      <c r="D279" s="20"/>
      <c r="E279" s="20"/>
      <c r="F279" s="20"/>
      <c r="G279" s="20"/>
      <c r="H279" s="20" t="s">
        <v>662</v>
      </c>
      <c r="I279" s="20"/>
    </row>
    <row r="280" spans="1:9" x14ac:dyDescent="0.25">
      <c r="A280" s="138" t="s">
        <v>938</v>
      </c>
      <c r="B280" s="4"/>
      <c r="C280" s="20"/>
      <c r="D280" s="20"/>
      <c r="E280" s="20"/>
      <c r="F280" s="20"/>
      <c r="G280" s="20"/>
      <c r="H280" s="20" t="s">
        <v>661</v>
      </c>
      <c r="I280" s="20"/>
    </row>
    <row r="281" spans="1:9" x14ac:dyDescent="0.25">
      <c r="A281" s="138" t="s">
        <v>939</v>
      </c>
      <c r="B281" s="4"/>
      <c r="C281" s="20"/>
      <c r="D281" s="20"/>
      <c r="E281" s="20"/>
      <c r="F281" s="20"/>
      <c r="G281" s="20"/>
      <c r="H281" s="20" t="s">
        <v>662</v>
      </c>
      <c r="I281" s="20"/>
    </row>
    <row r="282" spans="1:9" x14ac:dyDescent="0.25">
      <c r="A282" s="138" t="s">
        <v>1008</v>
      </c>
      <c r="B282" s="4"/>
      <c r="C282" s="20"/>
      <c r="D282" s="20">
        <v>1</v>
      </c>
      <c r="E282" s="20"/>
      <c r="F282" s="20"/>
      <c r="G282" s="20"/>
      <c r="H282" s="20"/>
      <c r="I282" s="20" t="s">
        <v>662</v>
      </c>
    </row>
    <row r="283" spans="1:9" x14ac:dyDescent="0.25">
      <c r="A283" s="138" t="s">
        <v>940</v>
      </c>
      <c r="B283" s="4"/>
      <c r="C283" s="20"/>
      <c r="D283" s="20">
        <v>1</v>
      </c>
      <c r="E283" s="20"/>
      <c r="F283" s="20"/>
      <c r="G283" s="20"/>
      <c r="H283" s="20"/>
      <c r="I283" s="20"/>
    </row>
    <row r="284" spans="1:9" x14ac:dyDescent="0.25">
      <c r="A284" s="138" t="s">
        <v>941</v>
      </c>
      <c r="B284" s="4"/>
      <c r="C284" s="20"/>
      <c r="D284" s="20"/>
      <c r="E284" s="20">
        <v>1</v>
      </c>
      <c r="F284" s="20"/>
      <c r="G284" s="20"/>
      <c r="H284" s="20" t="s">
        <v>662</v>
      </c>
      <c r="I284" s="20" t="s">
        <v>662</v>
      </c>
    </row>
    <row r="285" spans="1:9" x14ac:dyDescent="0.25">
      <c r="A285" s="138" t="s">
        <v>942</v>
      </c>
      <c r="B285" s="4"/>
      <c r="C285" s="20"/>
      <c r="D285" s="20">
        <v>1</v>
      </c>
      <c r="E285" s="20"/>
      <c r="F285" s="20"/>
      <c r="G285" s="20"/>
      <c r="H285" s="20" t="s">
        <v>997</v>
      </c>
      <c r="I285" s="20"/>
    </row>
    <row r="286" spans="1:9" x14ac:dyDescent="0.25">
      <c r="A286" s="138" t="s">
        <v>943</v>
      </c>
      <c r="B286" s="4"/>
      <c r="C286" s="20"/>
      <c r="D286" s="20">
        <v>1</v>
      </c>
      <c r="E286" s="20"/>
      <c r="F286" s="20"/>
      <c r="G286" s="20"/>
      <c r="H286" s="20"/>
      <c r="I286" s="20"/>
    </row>
    <row r="287" spans="1:9" x14ac:dyDescent="0.25">
      <c r="A287" s="138" t="s">
        <v>944</v>
      </c>
      <c r="B287" s="4"/>
      <c r="C287" s="20"/>
      <c r="D287" s="20">
        <v>1</v>
      </c>
      <c r="E287" s="20">
        <v>1</v>
      </c>
      <c r="F287" s="20"/>
      <c r="G287" s="20"/>
      <c r="H287" s="20" t="s">
        <v>997</v>
      </c>
      <c r="I287" s="20"/>
    </row>
    <row r="288" spans="1:9" x14ac:dyDescent="0.25">
      <c r="A288" s="138" t="s">
        <v>945</v>
      </c>
      <c r="B288" s="4"/>
      <c r="C288" s="20"/>
      <c r="D288" s="20"/>
      <c r="E288" s="20"/>
      <c r="F288" s="20"/>
      <c r="G288" s="20"/>
      <c r="H288" s="20" t="s">
        <v>997</v>
      </c>
      <c r="I288" s="20"/>
    </row>
    <row r="289" spans="1:9" x14ac:dyDescent="0.25">
      <c r="A289" s="138" t="s">
        <v>946</v>
      </c>
      <c r="B289" s="4"/>
      <c r="C289" s="20"/>
      <c r="D289" s="20">
        <v>1</v>
      </c>
      <c r="E289" s="20">
        <v>1</v>
      </c>
      <c r="F289" s="20"/>
      <c r="G289" s="20"/>
      <c r="H289" s="20" t="s">
        <v>997</v>
      </c>
      <c r="I289" s="20" t="s">
        <v>661</v>
      </c>
    </row>
    <row r="290" spans="1:9" x14ac:dyDescent="0.25">
      <c r="A290" s="138" t="s">
        <v>947</v>
      </c>
      <c r="B290" s="4"/>
      <c r="C290" s="20"/>
      <c r="D290" s="20"/>
      <c r="E290" s="20"/>
      <c r="F290" s="20"/>
      <c r="G290" s="20"/>
      <c r="H290" s="20"/>
      <c r="I290" s="20" t="s">
        <v>662</v>
      </c>
    </row>
    <row r="291" spans="1:9" x14ac:dyDescent="0.25">
      <c r="A291" s="138" t="s">
        <v>948</v>
      </c>
      <c r="B291" s="4"/>
      <c r="C291" s="20"/>
      <c r="D291" s="20">
        <v>2</v>
      </c>
      <c r="E291" s="20">
        <v>2</v>
      </c>
      <c r="F291" s="20"/>
      <c r="G291" s="20"/>
      <c r="H291" s="20" t="s">
        <v>997</v>
      </c>
      <c r="I291" s="20" t="s">
        <v>662</v>
      </c>
    </row>
    <row r="292" spans="1:9" x14ac:dyDescent="0.25">
      <c r="A292" s="138" t="s">
        <v>949</v>
      </c>
      <c r="B292" s="4"/>
      <c r="C292" s="20"/>
      <c r="D292" s="20">
        <v>2</v>
      </c>
      <c r="E292" s="20">
        <v>2</v>
      </c>
      <c r="F292" s="20"/>
      <c r="G292" s="20"/>
      <c r="H292" s="20"/>
      <c r="I292" s="20"/>
    </row>
    <row r="293" spans="1:9" x14ac:dyDescent="0.25">
      <c r="A293" s="138" t="s">
        <v>950</v>
      </c>
      <c r="B293" s="4"/>
      <c r="C293" s="20"/>
      <c r="D293" s="20"/>
      <c r="E293" s="20"/>
      <c r="F293" s="20"/>
      <c r="G293" s="20"/>
      <c r="H293" s="20" t="s">
        <v>997</v>
      </c>
      <c r="I293" s="20" t="s">
        <v>662</v>
      </c>
    </row>
    <row r="294" spans="1:9" x14ac:dyDescent="0.25">
      <c r="A294" s="138" t="s">
        <v>951</v>
      </c>
      <c r="B294" s="4"/>
      <c r="C294" s="20"/>
      <c r="D294" s="20">
        <v>1</v>
      </c>
      <c r="E294" s="20"/>
      <c r="F294" s="20"/>
      <c r="G294" s="20"/>
      <c r="H294" s="20" t="s">
        <v>662</v>
      </c>
      <c r="I294" s="20"/>
    </row>
    <row r="295" spans="1:9" x14ac:dyDescent="0.25">
      <c r="A295" s="138" t="s">
        <v>952</v>
      </c>
      <c r="B295" s="4"/>
      <c r="C295" s="20"/>
      <c r="D295" s="20">
        <v>1</v>
      </c>
      <c r="E295" s="20"/>
      <c r="F295" s="20"/>
      <c r="G295" s="20"/>
      <c r="H295" s="20"/>
      <c r="I295" s="20"/>
    </row>
    <row r="296" spans="1:9" x14ac:dyDescent="0.25">
      <c r="A296" s="138" t="s">
        <v>1009</v>
      </c>
      <c r="B296" s="4"/>
      <c r="C296" s="20"/>
      <c r="D296" s="20"/>
      <c r="E296" s="20"/>
      <c r="F296" s="20"/>
      <c r="G296" s="20"/>
      <c r="H296" s="20"/>
      <c r="I296" s="20" t="s">
        <v>662</v>
      </c>
    </row>
    <row r="297" spans="1:9" x14ac:dyDescent="0.25">
      <c r="A297" s="138" t="s">
        <v>1010</v>
      </c>
      <c r="B297" s="4"/>
      <c r="C297" s="20"/>
      <c r="D297" s="20">
        <v>2</v>
      </c>
      <c r="E297" s="20"/>
      <c r="F297" s="20"/>
      <c r="G297" s="20"/>
      <c r="H297" s="20"/>
      <c r="I297" s="20" t="s">
        <v>662</v>
      </c>
    </row>
    <row r="298" spans="1:9" x14ac:dyDescent="0.25">
      <c r="A298" s="138" t="s">
        <v>280</v>
      </c>
      <c r="B298" s="4"/>
      <c r="C298" s="20"/>
      <c r="D298" s="20">
        <v>3</v>
      </c>
      <c r="E298" s="20"/>
      <c r="F298" s="20"/>
      <c r="G298" s="20"/>
      <c r="H298" s="20"/>
      <c r="I298" s="20"/>
    </row>
    <row r="299" spans="1:9" x14ac:dyDescent="0.25">
      <c r="A299" s="138" t="s">
        <v>954</v>
      </c>
      <c r="B299" s="4"/>
      <c r="C299" s="20"/>
      <c r="D299" s="20">
        <v>1</v>
      </c>
      <c r="E299" s="20"/>
      <c r="F299" s="20"/>
      <c r="G299" s="20"/>
      <c r="H299" s="20"/>
      <c r="I299" s="20"/>
    </row>
    <row r="300" spans="1:9" x14ac:dyDescent="0.25">
      <c r="A300" s="138" t="s">
        <v>955</v>
      </c>
      <c r="B300" s="4"/>
      <c r="C300" s="20"/>
      <c r="D300" s="20"/>
      <c r="E300" s="20"/>
      <c r="F300" s="20"/>
      <c r="G300" s="20"/>
      <c r="H300" s="20" t="s">
        <v>662</v>
      </c>
      <c r="I300" s="20"/>
    </row>
    <row r="301" spans="1:9" x14ac:dyDescent="0.25">
      <c r="A301" s="138" t="s">
        <v>1011</v>
      </c>
      <c r="B301" s="4"/>
      <c r="C301" s="20"/>
      <c r="D301" s="20"/>
      <c r="E301" s="20">
        <v>1</v>
      </c>
      <c r="F301" s="20"/>
      <c r="G301" s="20"/>
      <c r="H301" s="20"/>
      <c r="I301" s="20" t="s">
        <v>662</v>
      </c>
    </row>
    <row r="302" spans="1:9" x14ac:dyDescent="0.25">
      <c r="A302" s="138" t="s">
        <v>956</v>
      </c>
      <c r="B302" s="4"/>
      <c r="C302" s="20"/>
      <c r="D302" s="20"/>
      <c r="E302" s="20">
        <v>1</v>
      </c>
      <c r="F302" s="20"/>
      <c r="G302" s="20"/>
      <c r="H302" s="20"/>
      <c r="I302" s="20"/>
    </row>
    <row r="303" spans="1:9" x14ac:dyDescent="0.25">
      <c r="A303" s="138" t="s">
        <v>957</v>
      </c>
      <c r="B303" s="4"/>
      <c r="C303" s="20"/>
      <c r="D303" s="20"/>
      <c r="E303" s="20"/>
      <c r="F303" s="20"/>
      <c r="G303" s="20"/>
      <c r="H303" s="20" t="s">
        <v>662</v>
      </c>
      <c r="I303" s="20"/>
    </row>
    <row r="304" spans="1:9" x14ac:dyDescent="0.25">
      <c r="A304" s="138" t="s">
        <v>958</v>
      </c>
      <c r="B304" s="4"/>
      <c r="C304" s="20"/>
      <c r="D304" s="20"/>
      <c r="E304" s="20"/>
      <c r="F304" s="20"/>
      <c r="G304" s="20"/>
      <c r="H304" s="20" t="s">
        <v>997</v>
      </c>
      <c r="I304" s="20"/>
    </row>
    <row r="305" spans="1:9" x14ac:dyDescent="0.25">
      <c r="A305" s="138" t="s">
        <v>1012</v>
      </c>
      <c r="B305" s="4"/>
      <c r="C305" s="20"/>
      <c r="D305" s="20"/>
      <c r="E305" s="20">
        <v>1</v>
      </c>
      <c r="F305" s="20"/>
      <c r="G305" s="20"/>
      <c r="H305" s="20" t="s">
        <v>662</v>
      </c>
      <c r="I305" s="20" t="s">
        <v>662</v>
      </c>
    </row>
    <row r="306" spans="1:9" x14ac:dyDescent="0.25">
      <c r="A306" s="138" t="s">
        <v>1061</v>
      </c>
      <c r="B306" s="4"/>
      <c r="C306" s="20"/>
      <c r="D306" s="20">
        <v>1</v>
      </c>
      <c r="E306" s="20">
        <v>1</v>
      </c>
      <c r="F306" s="20"/>
      <c r="G306" s="20"/>
      <c r="H306" s="20" t="s">
        <v>662</v>
      </c>
      <c r="I306" s="20" t="s">
        <v>662</v>
      </c>
    </row>
    <row r="307" spans="1:9" x14ac:dyDescent="0.25">
      <c r="A307" s="138" t="s">
        <v>1013</v>
      </c>
      <c r="B307" s="4"/>
      <c r="C307" s="20"/>
      <c r="D307" s="20"/>
      <c r="E307" s="20"/>
      <c r="F307" s="20"/>
      <c r="G307" s="20"/>
      <c r="H307" s="20" t="s">
        <v>662</v>
      </c>
      <c r="I307" s="20" t="s">
        <v>662</v>
      </c>
    </row>
    <row r="308" spans="1:9" x14ac:dyDescent="0.25">
      <c r="A308" s="138" t="s">
        <v>1014</v>
      </c>
      <c r="B308" s="4"/>
      <c r="C308" s="20"/>
      <c r="D308" s="20"/>
      <c r="E308" s="20"/>
      <c r="F308" s="20"/>
      <c r="G308" s="20"/>
      <c r="H308" s="20"/>
      <c r="I308" s="20" t="s">
        <v>662</v>
      </c>
    </row>
    <row r="309" spans="1:9" x14ac:dyDescent="0.25">
      <c r="A309" s="138" t="s">
        <v>368</v>
      </c>
      <c r="B309" s="4"/>
      <c r="C309" s="20"/>
      <c r="D309" s="20">
        <v>1</v>
      </c>
      <c r="E309" s="20"/>
      <c r="F309" s="20"/>
      <c r="G309" s="20"/>
      <c r="H309" s="20" t="s">
        <v>997</v>
      </c>
      <c r="I309" s="20" t="s">
        <v>662</v>
      </c>
    </row>
    <row r="310" spans="1:9" x14ac:dyDescent="0.25">
      <c r="A310" s="138" t="s">
        <v>1015</v>
      </c>
      <c r="B310" s="4"/>
      <c r="C310" s="20"/>
      <c r="D310" s="20"/>
      <c r="E310" s="20"/>
      <c r="F310" s="20"/>
      <c r="G310" s="20"/>
      <c r="H310" s="20"/>
      <c r="I310" s="20" t="s">
        <v>662</v>
      </c>
    </row>
    <row r="311" spans="1:9" x14ac:dyDescent="0.25">
      <c r="A311" s="138" t="s">
        <v>1016</v>
      </c>
      <c r="B311" s="4"/>
      <c r="C311" s="20"/>
      <c r="D311" s="20"/>
      <c r="E311" s="20"/>
      <c r="F311" s="20"/>
      <c r="G311" s="20"/>
      <c r="H311" s="20" t="s">
        <v>661</v>
      </c>
      <c r="I311" s="20" t="s">
        <v>662</v>
      </c>
    </row>
    <row r="312" spans="1:9" x14ac:dyDescent="0.25">
      <c r="A312" s="138" t="s">
        <v>1017</v>
      </c>
      <c r="B312" s="4"/>
      <c r="C312" s="20"/>
      <c r="D312" s="20"/>
      <c r="E312" s="20"/>
      <c r="F312" s="20"/>
      <c r="G312" s="20"/>
      <c r="H312" s="20"/>
      <c r="I312" s="20" t="s">
        <v>662</v>
      </c>
    </row>
    <row r="313" spans="1:9" x14ac:dyDescent="0.25">
      <c r="A313" s="138" t="s">
        <v>1018</v>
      </c>
      <c r="B313" s="4"/>
      <c r="C313" s="20"/>
      <c r="D313" s="20"/>
      <c r="E313" s="20">
        <v>1</v>
      </c>
      <c r="F313" s="20"/>
      <c r="G313" s="20"/>
      <c r="H313" s="20"/>
      <c r="I313" s="20"/>
    </row>
    <row r="314" spans="1:9" x14ac:dyDescent="0.25">
      <c r="A314" s="138" t="s">
        <v>959</v>
      </c>
      <c r="B314" s="4"/>
      <c r="C314" s="20"/>
      <c r="D314" s="20"/>
      <c r="E314" s="20">
        <v>1</v>
      </c>
      <c r="F314" s="20"/>
      <c r="G314" s="20"/>
      <c r="H314" s="20" t="s">
        <v>662</v>
      </c>
      <c r="I314" s="20"/>
    </row>
    <row r="315" spans="1:9" x14ac:dyDescent="0.25">
      <c r="A315" s="138" t="s">
        <v>1019</v>
      </c>
      <c r="B315" s="4"/>
      <c r="C315" s="20"/>
      <c r="D315" s="20"/>
      <c r="E315" s="20">
        <v>1</v>
      </c>
      <c r="F315" s="20"/>
      <c r="G315" s="20"/>
      <c r="H315" s="20"/>
      <c r="I315" s="20" t="s">
        <v>662</v>
      </c>
    </row>
    <row r="316" spans="1:9" x14ac:dyDescent="0.25">
      <c r="A316" s="138" t="s">
        <v>1020</v>
      </c>
      <c r="B316" s="4"/>
      <c r="C316" s="20"/>
      <c r="D316" s="20">
        <v>2</v>
      </c>
      <c r="E316" s="20"/>
      <c r="F316" s="20"/>
      <c r="G316" s="20"/>
      <c r="H316" s="20" t="s">
        <v>662</v>
      </c>
      <c r="I316" s="20" t="s">
        <v>662</v>
      </c>
    </row>
    <row r="317" spans="1:9" x14ac:dyDescent="0.25">
      <c r="A317" s="138" t="s">
        <v>960</v>
      </c>
      <c r="B317" s="4"/>
      <c r="C317" s="20"/>
      <c r="D317" s="20"/>
      <c r="E317" s="20"/>
      <c r="F317" s="20"/>
      <c r="G317" s="20"/>
      <c r="H317" s="20"/>
      <c r="I317" s="20" t="s">
        <v>661</v>
      </c>
    </row>
    <row r="318" spans="1:9" x14ac:dyDescent="0.25">
      <c r="A318" s="138" t="s">
        <v>1021</v>
      </c>
      <c r="B318" s="4"/>
      <c r="C318" s="20"/>
      <c r="D318" s="20">
        <v>1</v>
      </c>
      <c r="E318" s="20"/>
      <c r="F318" s="20"/>
      <c r="G318" s="20"/>
      <c r="H318" s="20"/>
      <c r="I318" s="20"/>
    </row>
    <row r="319" spans="1:9" x14ac:dyDescent="0.25">
      <c r="A319" s="138" t="s">
        <v>1022</v>
      </c>
      <c r="B319" s="4"/>
      <c r="C319" s="20"/>
      <c r="D319" s="20">
        <v>1</v>
      </c>
      <c r="E319" s="20"/>
      <c r="F319" s="20"/>
      <c r="G319" s="20"/>
      <c r="H319" s="20" t="s">
        <v>662</v>
      </c>
      <c r="I319" s="20"/>
    </row>
    <row r="320" spans="1:9" x14ac:dyDescent="0.25">
      <c r="A320" s="138" t="s">
        <v>1023</v>
      </c>
      <c r="B320" s="4"/>
      <c r="C320" s="20"/>
      <c r="D320" s="20">
        <v>1</v>
      </c>
      <c r="E320" s="20">
        <v>1</v>
      </c>
      <c r="F320" s="20"/>
      <c r="G320" s="20"/>
      <c r="H320" s="20"/>
      <c r="I320" s="20" t="s">
        <v>662</v>
      </c>
    </row>
    <row r="321" spans="1:9" x14ac:dyDescent="0.25">
      <c r="A321" s="138" t="s">
        <v>1024</v>
      </c>
      <c r="B321" s="4"/>
      <c r="C321" s="20"/>
      <c r="D321" s="20"/>
      <c r="E321" s="20"/>
      <c r="F321" s="20"/>
      <c r="G321" s="20"/>
      <c r="H321" s="20"/>
      <c r="I321" s="20" t="s">
        <v>662</v>
      </c>
    </row>
    <row r="322" spans="1:9" x14ac:dyDescent="0.25">
      <c r="A322" s="138" t="s">
        <v>961</v>
      </c>
      <c r="B322" s="4"/>
      <c r="C322" s="20"/>
      <c r="D322" s="20"/>
      <c r="E322" s="20">
        <v>1</v>
      </c>
      <c r="F322" s="20"/>
      <c r="G322" s="20"/>
      <c r="H322" s="20" t="s">
        <v>662</v>
      </c>
      <c r="I322" s="20"/>
    </row>
    <row r="323" spans="1:9" x14ac:dyDescent="0.25">
      <c r="A323" s="138" t="s">
        <v>962</v>
      </c>
      <c r="B323" s="4"/>
      <c r="C323" s="20"/>
      <c r="D323" s="20"/>
      <c r="E323" s="20">
        <v>1</v>
      </c>
      <c r="F323" s="20"/>
      <c r="G323" s="20"/>
      <c r="H323" s="20" t="s">
        <v>997</v>
      </c>
      <c r="I323" s="20"/>
    </row>
    <row r="324" spans="1:9" x14ac:dyDescent="0.25">
      <c r="A324" s="138" t="s">
        <v>1025</v>
      </c>
      <c r="B324" s="4"/>
      <c r="C324" s="20"/>
      <c r="D324" s="20"/>
      <c r="E324" s="20"/>
      <c r="F324" s="20"/>
      <c r="G324" s="20"/>
      <c r="H324" s="20" t="s">
        <v>660</v>
      </c>
      <c r="I324" s="20" t="s">
        <v>662</v>
      </c>
    </row>
    <row r="325" spans="1:9" x14ac:dyDescent="0.25">
      <c r="A325" s="138" t="s">
        <v>963</v>
      </c>
      <c r="B325" s="4"/>
      <c r="C325" s="20"/>
      <c r="D325" s="20"/>
      <c r="E325" s="20"/>
      <c r="F325" s="20"/>
      <c r="G325" s="20"/>
      <c r="H325" s="20" t="s">
        <v>662</v>
      </c>
      <c r="I325" s="20" t="s">
        <v>662</v>
      </c>
    </row>
    <row r="326" spans="1:9" x14ac:dyDescent="0.25">
      <c r="A326" s="138" t="s">
        <v>964</v>
      </c>
      <c r="B326" s="4"/>
      <c r="C326" s="20"/>
      <c r="D326" s="20">
        <v>2</v>
      </c>
      <c r="E326" s="20"/>
      <c r="F326" s="20"/>
      <c r="G326" s="20"/>
      <c r="H326" s="20" t="s">
        <v>661</v>
      </c>
      <c r="I326" s="20" t="s">
        <v>662</v>
      </c>
    </row>
    <row r="327" spans="1:9" x14ac:dyDescent="0.25">
      <c r="A327" s="138" t="s">
        <v>965</v>
      </c>
      <c r="B327" s="4"/>
      <c r="C327" s="20"/>
      <c r="D327" s="20">
        <v>2</v>
      </c>
      <c r="E327" s="20"/>
      <c r="F327" s="20"/>
      <c r="G327" s="20"/>
      <c r="H327" s="20"/>
      <c r="I327" s="20"/>
    </row>
    <row r="328" spans="1:9" x14ac:dyDescent="0.25">
      <c r="A328" s="138" t="s">
        <v>966</v>
      </c>
      <c r="B328" s="4"/>
      <c r="C328" s="20"/>
      <c r="D328" s="20">
        <v>2</v>
      </c>
      <c r="E328" s="20"/>
      <c r="F328" s="20"/>
      <c r="G328" s="20"/>
      <c r="H328" s="20"/>
      <c r="I328" s="20"/>
    </row>
    <row r="329" spans="1:9" x14ac:dyDescent="0.25">
      <c r="A329" s="138" t="s">
        <v>967</v>
      </c>
      <c r="B329" s="4"/>
      <c r="C329" s="20"/>
      <c r="D329" s="20"/>
      <c r="E329" s="20"/>
      <c r="F329" s="20"/>
      <c r="G329" s="20"/>
      <c r="H329" s="20" t="s">
        <v>662</v>
      </c>
      <c r="I329" s="20"/>
    </row>
    <row r="330" spans="1:9" x14ac:dyDescent="0.25">
      <c r="A330" s="138" t="s">
        <v>968</v>
      </c>
      <c r="B330" s="4"/>
      <c r="C330" s="20"/>
      <c r="D330" s="20"/>
      <c r="E330" s="20"/>
      <c r="F330" s="20"/>
      <c r="G330" s="20"/>
      <c r="H330" s="20" t="s">
        <v>662</v>
      </c>
      <c r="I330" s="20"/>
    </row>
    <row r="331" spans="1:9" x14ac:dyDescent="0.25">
      <c r="A331" s="138" t="s">
        <v>969</v>
      </c>
      <c r="B331" s="4"/>
      <c r="C331" s="20"/>
      <c r="D331" s="20">
        <v>1</v>
      </c>
      <c r="E331" s="20"/>
      <c r="F331" s="20"/>
      <c r="G331" s="20"/>
      <c r="H331" s="20" t="s">
        <v>661</v>
      </c>
      <c r="I331" s="20" t="s">
        <v>662</v>
      </c>
    </row>
    <row r="332" spans="1:9" x14ac:dyDescent="0.25">
      <c r="A332" s="138" t="s">
        <v>970</v>
      </c>
      <c r="B332" s="4"/>
      <c r="C332" s="20"/>
      <c r="D332" s="20"/>
      <c r="E332" s="20"/>
      <c r="F332" s="20"/>
      <c r="G332" s="20"/>
      <c r="H332" s="20" t="s">
        <v>662</v>
      </c>
      <c r="I332" s="20" t="s">
        <v>661</v>
      </c>
    </row>
    <row r="333" spans="1:9" x14ac:dyDescent="0.25">
      <c r="A333" s="138" t="s">
        <v>971</v>
      </c>
      <c r="B333" s="4"/>
      <c r="C333" s="20"/>
      <c r="D333" s="20">
        <v>1</v>
      </c>
      <c r="E333" s="20"/>
      <c r="F333" s="20"/>
      <c r="G333" s="20"/>
      <c r="H333" s="20" t="s">
        <v>661</v>
      </c>
      <c r="I333" s="20"/>
    </row>
    <row r="334" spans="1:9" x14ac:dyDescent="0.25">
      <c r="A334" s="138" t="s">
        <v>972</v>
      </c>
      <c r="B334" s="4"/>
      <c r="C334" s="20"/>
      <c r="D334" s="20">
        <v>1</v>
      </c>
      <c r="E334" s="20">
        <v>1</v>
      </c>
      <c r="F334" s="20"/>
      <c r="G334" s="20"/>
      <c r="H334" s="20"/>
      <c r="I334" s="20"/>
    </row>
    <row r="335" spans="1:9" x14ac:dyDescent="0.25">
      <c r="A335" s="138" t="s">
        <v>973</v>
      </c>
      <c r="B335" s="4"/>
      <c r="C335" s="20"/>
      <c r="D335" s="20">
        <v>1</v>
      </c>
      <c r="E335" s="20">
        <v>1</v>
      </c>
      <c r="F335" s="20"/>
      <c r="G335" s="20"/>
      <c r="H335" s="20"/>
      <c r="I335" s="20"/>
    </row>
    <row r="336" spans="1:9" x14ac:dyDescent="0.25">
      <c r="A336" s="138" t="s">
        <v>974</v>
      </c>
      <c r="B336" s="4"/>
      <c r="C336" s="20"/>
      <c r="D336" s="20">
        <v>1</v>
      </c>
      <c r="E336" s="20">
        <v>1</v>
      </c>
      <c r="F336" s="20"/>
      <c r="G336" s="20"/>
      <c r="H336" s="20" t="s">
        <v>661</v>
      </c>
      <c r="I336" s="20" t="s">
        <v>661</v>
      </c>
    </row>
    <row r="337" spans="1:9" x14ac:dyDescent="0.25">
      <c r="A337" s="138" t="s">
        <v>975</v>
      </c>
      <c r="B337" s="4"/>
      <c r="C337" s="20"/>
      <c r="D337" s="20">
        <v>1</v>
      </c>
      <c r="E337" s="20">
        <v>1</v>
      </c>
      <c r="F337" s="20"/>
      <c r="G337" s="20"/>
      <c r="H337" s="20"/>
      <c r="I337" s="20"/>
    </row>
    <row r="338" spans="1:9" x14ac:dyDescent="0.25">
      <c r="A338" s="138" t="s">
        <v>976</v>
      </c>
      <c r="B338" s="4"/>
      <c r="C338" s="20"/>
      <c r="D338" s="20"/>
      <c r="E338" s="20"/>
      <c r="F338" s="20"/>
      <c r="G338" s="20"/>
      <c r="H338" s="20" t="s">
        <v>997</v>
      </c>
      <c r="I338" s="20"/>
    </row>
    <row r="339" spans="1:9" x14ac:dyDescent="0.25">
      <c r="A339" s="138" t="s">
        <v>977</v>
      </c>
      <c r="B339" s="4"/>
      <c r="C339" s="20"/>
      <c r="D339" s="20"/>
      <c r="E339" s="20"/>
      <c r="F339" s="20"/>
      <c r="G339" s="20"/>
      <c r="H339" s="20" t="s">
        <v>661</v>
      </c>
      <c r="I339" s="20"/>
    </row>
    <row r="340" spans="1:9" x14ac:dyDescent="0.25">
      <c r="A340" s="138" t="s">
        <v>978</v>
      </c>
      <c r="B340" s="4"/>
      <c r="C340" s="20"/>
      <c r="D340" s="20">
        <v>1</v>
      </c>
      <c r="E340" s="20">
        <v>2</v>
      </c>
      <c r="F340" s="20"/>
      <c r="G340" s="20"/>
      <c r="H340" s="20" t="s">
        <v>662</v>
      </c>
      <c r="I340" s="20"/>
    </row>
    <row r="341" spans="1:9" x14ac:dyDescent="0.25">
      <c r="A341" s="138" t="s">
        <v>1026</v>
      </c>
      <c r="B341" s="4"/>
      <c r="C341" s="20"/>
      <c r="D341" s="20">
        <v>2</v>
      </c>
      <c r="E341" s="20">
        <v>2</v>
      </c>
      <c r="F341" s="20"/>
      <c r="G341" s="20"/>
      <c r="H341" s="20" t="s">
        <v>661</v>
      </c>
      <c r="I341" s="20" t="s">
        <v>662</v>
      </c>
    </row>
    <row r="342" spans="1:9" x14ac:dyDescent="0.25">
      <c r="A342" s="138" t="s">
        <v>979</v>
      </c>
      <c r="B342" s="4"/>
      <c r="C342" s="20"/>
      <c r="D342" s="20">
        <v>2</v>
      </c>
      <c r="E342" s="20">
        <v>2</v>
      </c>
      <c r="F342" s="20"/>
      <c r="G342" s="20"/>
      <c r="H342" s="20"/>
      <c r="I342" s="20"/>
    </row>
    <row r="343" spans="1:9" x14ac:dyDescent="0.25">
      <c r="A343" s="138" t="s">
        <v>1027</v>
      </c>
      <c r="B343" s="4"/>
      <c r="C343" s="20"/>
      <c r="D343" s="20"/>
      <c r="E343" s="20"/>
      <c r="F343" s="20"/>
      <c r="G343" s="20"/>
      <c r="H343" s="20"/>
      <c r="I343" s="20" t="s">
        <v>662</v>
      </c>
    </row>
    <row r="344" spans="1:9" x14ac:dyDescent="0.25">
      <c r="A344" s="138" t="s">
        <v>980</v>
      </c>
      <c r="B344" s="4"/>
      <c r="C344" s="20"/>
      <c r="D344" s="20">
        <v>1</v>
      </c>
      <c r="E344" s="20">
        <v>1</v>
      </c>
      <c r="F344" s="20"/>
      <c r="G344" s="20"/>
      <c r="H344" s="20" t="s">
        <v>997</v>
      </c>
      <c r="I344" s="20"/>
    </row>
    <row r="345" spans="1:9" x14ac:dyDescent="0.25">
      <c r="A345" s="138" t="s">
        <v>981</v>
      </c>
      <c r="B345" s="4"/>
      <c r="C345" s="20"/>
      <c r="D345" s="20"/>
      <c r="E345" s="20">
        <v>1</v>
      </c>
      <c r="F345" s="20"/>
      <c r="G345" s="20"/>
      <c r="H345" s="20"/>
      <c r="I345" s="20"/>
    </row>
    <row r="346" spans="1:9" x14ac:dyDescent="0.25">
      <c r="A346" s="138" t="s">
        <v>982</v>
      </c>
      <c r="B346" s="4"/>
      <c r="C346" s="20"/>
      <c r="D346" s="20"/>
      <c r="E346" s="20">
        <v>1</v>
      </c>
      <c r="F346" s="20"/>
      <c r="G346" s="20"/>
      <c r="H346" s="20"/>
      <c r="I346" s="20"/>
    </row>
    <row r="347" spans="1:9" x14ac:dyDescent="0.25">
      <c r="A347" s="138" t="s">
        <v>983</v>
      </c>
      <c r="B347" s="4"/>
      <c r="C347" s="20"/>
      <c r="D347" s="20"/>
      <c r="E347" s="20"/>
      <c r="F347" s="20"/>
      <c r="G347" s="20"/>
      <c r="H347" s="20" t="s">
        <v>661</v>
      </c>
      <c r="I347" s="20" t="s">
        <v>662</v>
      </c>
    </row>
    <row r="348" spans="1:9" x14ac:dyDescent="0.25">
      <c r="A348" s="138" t="s">
        <v>1028</v>
      </c>
      <c r="B348" s="4"/>
      <c r="C348" s="20"/>
      <c r="D348" s="20"/>
      <c r="E348" s="20"/>
      <c r="F348" s="20"/>
      <c r="G348" s="20"/>
      <c r="H348" s="20"/>
      <c r="I348" s="20" t="s">
        <v>662</v>
      </c>
    </row>
    <row r="349" spans="1:9" x14ac:dyDescent="0.25">
      <c r="A349" s="138" t="s">
        <v>1029</v>
      </c>
      <c r="B349" s="4"/>
      <c r="C349" s="20"/>
      <c r="D349" s="20"/>
      <c r="E349" s="20"/>
      <c r="F349" s="20"/>
      <c r="G349" s="20"/>
      <c r="H349" s="20" t="s">
        <v>661</v>
      </c>
      <c r="I349" s="20" t="s">
        <v>662</v>
      </c>
    </row>
    <row r="350" spans="1:9" x14ac:dyDescent="0.25">
      <c r="A350" s="138" t="s">
        <v>1030</v>
      </c>
      <c r="B350" s="4"/>
      <c r="C350" s="20"/>
      <c r="D350" s="20"/>
      <c r="E350" s="20"/>
      <c r="F350" s="20"/>
      <c r="G350" s="20"/>
      <c r="H350" s="20"/>
      <c r="I350" s="20" t="s">
        <v>662</v>
      </c>
    </row>
    <row r="351" spans="1:9" x14ac:dyDescent="0.25">
      <c r="A351" s="138" t="s">
        <v>984</v>
      </c>
      <c r="B351" s="4"/>
      <c r="C351" s="20"/>
      <c r="D351" s="20"/>
      <c r="E351" s="20"/>
      <c r="F351" s="20"/>
      <c r="G351" s="20"/>
      <c r="H351" s="20" t="s">
        <v>661</v>
      </c>
      <c r="I351" s="20"/>
    </row>
    <row r="352" spans="1:9" x14ac:dyDescent="0.25">
      <c r="A352" s="138" t="s">
        <v>985</v>
      </c>
      <c r="B352" s="4"/>
      <c r="C352" s="20"/>
      <c r="D352" s="20"/>
      <c r="E352" s="20"/>
      <c r="F352" s="20"/>
      <c r="G352" s="20"/>
      <c r="H352" s="20" t="s">
        <v>661</v>
      </c>
      <c r="I352" s="20"/>
    </row>
    <row r="353" spans="1:9" x14ac:dyDescent="0.25">
      <c r="A353" s="138" t="s">
        <v>986</v>
      </c>
      <c r="B353" s="4"/>
      <c r="C353" s="20"/>
      <c r="D353" s="20"/>
      <c r="E353" s="20"/>
      <c r="F353" s="20"/>
      <c r="G353" s="20"/>
      <c r="H353" s="20" t="s">
        <v>661</v>
      </c>
      <c r="I353" s="20"/>
    </row>
    <row r="354" spans="1:9" x14ac:dyDescent="0.25">
      <c r="A354" s="138" t="s">
        <v>987</v>
      </c>
      <c r="B354" s="4"/>
      <c r="C354" s="20"/>
      <c r="D354" s="20"/>
      <c r="E354" s="20"/>
      <c r="F354" s="20"/>
      <c r="G354" s="20"/>
      <c r="H354" s="20" t="s">
        <v>997</v>
      </c>
      <c r="I354" s="20" t="s">
        <v>662</v>
      </c>
    </row>
    <row r="355" spans="1:9" x14ac:dyDescent="0.25">
      <c r="A355" s="138" t="s">
        <v>988</v>
      </c>
      <c r="B355" s="4"/>
      <c r="C355" s="20"/>
      <c r="D355" s="20"/>
      <c r="E355" s="20"/>
      <c r="F355" s="20"/>
      <c r="G355" s="20"/>
      <c r="H355" s="20" t="s">
        <v>661</v>
      </c>
      <c r="I355" s="20"/>
    </row>
    <row r="356" spans="1:9" x14ac:dyDescent="0.25">
      <c r="A356" s="138" t="s">
        <v>1031</v>
      </c>
      <c r="B356" s="4"/>
      <c r="C356" s="20"/>
      <c r="D356" s="20">
        <v>1</v>
      </c>
      <c r="E356" s="20">
        <v>1</v>
      </c>
      <c r="F356" s="20"/>
      <c r="G356" s="20"/>
      <c r="H356" s="20"/>
      <c r="I356" s="20" t="s">
        <v>662</v>
      </c>
    </row>
    <row r="357" spans="1:9" x14ac:dyDescent="0.25">
      <c r="A357" s="138" t="s">
        <v>989</v>
      </c>
      <c r="B357" s="4"/>
      <c r="C357" s="20"/>
      <c r="D357" s="20"/>
      <c r="E357" s="20">
        <v>3</v>
      </c>
      <c r="F357" s="20"/>
      <c r="G357" s="20"/>
      <c r="H357" s="20" t="s">
        <v>997</v>
      </c>
      <c r="I357" s="20"/>
    </row>
    <row r="358" spans="1:9" x14ac:dyDescent="0.25">
      <c r="A358" s="138" t="s">
        <v>990</v>
      </c>
      <c r="B358" s="4"/>
      <c r="C358" s="20"/>
      <c r="D358" s="20"/>
      <c r="E358" s="20"/>
      <c r="F358" s="20"/>
      <c r="G358" s="20"/>
      <c r="H358" s="20" t="s">
        <v>661</v>
      </c>
      <c r="I358" s="20"/>
    </row>
    <row r="359" spans="1:9" x14ac:dyDescent="0.25">
      <c r="A359" s="138" t="s">
        <v>991</v>
      </c>
      <c r="B359" s="4"/>
      <c r="C359" s="20"/>
      <c r="D359" s="20"/>
      <c r="E359" s="20"/>
      <c r="F359" s="20"/>
      <c r="G359" s="20"/>
      <c r="H359" s="20" t="s">
        <v>997</v>
      </c>
      <c r="I359" s="20" t="s">
        <v>661</v>
      </c>
    </row>
    <row r="360" spans="1:9" x14ac:dyDescent="0.25">
      <c r="A360" s="138" t="s">
        <v>1032</v>
      </c>
      <c r="B360" s="4"/>
      <c r="C360" s="20"/>
      <c r="D360" s="20"/>
      <c r="E360" s="20">
        <v>1</v>
      </c>
      <c r="F360" s="20"/>
      <c r="G360" s="20"/>
      <c r="H360" s="20" t="s">
        <v>997</v>
      </c>
      <c r="I360" s="20" t="s">
        <v>662</v>
      </c>
    </row>
    <row r="361" spans="1:9" x14ac:dyDescent="0.25">
      <c r="A361" s="138" t="s">
        <v>992</v>
      </c>
      <c r="B361" s="4"/>
      <c r="C361" s="20"/>
      <c r="D361" s="20"/>
      <c r="E361" s="20">
        <v>1</v>
      </c>
      <c r="F361" s="20"/>
      <c r="G361" s="20"/>
      <c r="H361" s="20" t="s">
        <v>997</v>
      </c>
      <c r="I361" s="20"/>
    </row>
    <row r="362" spans="1:9" x14ac:dyDescent="0.25">
      <c r="A362" s="138" t="s">
        <v>1033</v>
      </c>
      <c r="B362" s="4"/>
      <c r="C362" s="20"/>
      <c r="D362" s="20"/>
      <c r="E362" s="20"/>
      <c r="F362" s="20"/>
      <c r="G362" s="20"/>
      <c r="H362" s="20"/>
      <c r="I362" s="20" t="s">
        <v>662</v>
      </c>
    </row>
    <row r="363" spans="1:9" x14ac:dyDescent="0.25">
      <c r="A363" s="138" t="s">
        <v>993</v>
      </c>
      <c r="B363" s="4"/>
      <c r="C363" s="20"/>
      <c r="D363" s="20"/>
      <c r="E363" s="20"/>
      <c r="F363" s="20"/>
      <c r="G363" s="20"/>
      <c r="H363" s="20" t="s">
        <v>997</v>
      </c>
      <c r="I363" s="20"/>
    </row>
    <row r="364" spans="1:9" x14ac:dyDescent="0.25">
      <c r="A364" s="138" t="s">
        <v>994</v>
      </c>
      <c r="B364" s="4"/>
      <c r="C364" s="20"/>
      <c r="D364" s="20"/>
      <c r="E364" s="20">
        <v>2</v>
      </c>
      <c r="F364" s="20"/>
      <c r="G364" s="20"/>
      <c r="H364" s="20" t="s">
        <v>997</v>
      </c>
      <c r="I364" s="20"/>
    </row>
    <row r="365" spans="1:9" x14ac:dyDescent="0.25">
      <c r="A365" s="138" t="s">
        <v>995</v>
      </c>
      <c r="B365" s="4"/>
      <c r="C365" s="20"/>
      <c r="D365" s="20"/>
      <c r="E365" s="20">
        <v>2</v>
      </c>
      <c r="F365" s="20"/>
      <c r="G365" s="20"/>
      <c r="H365" s="20"/>
      <c r="I365" s="20"/>
    </row>
    <row r="366" spans="1:9" x14ac:dyDescent="0.25">
      <c r="A366" s="138" t="s">
        <v>996</v>
      </c>
      <c r="B366" s="4"/>
      <c r="C366" s="20"/>
      <c r="D366" s="20"/>
      <c r="E366" s="20">
        <v>1</v>
      </c>
      <c r="F366" s="20"/>
      <c r="G366" s="20"/>
      <c r="H366" s="20" t="s">
        <v>661</v>
      </c>
      <c r="I366" s="20"/>
    </row>
    <row r="367" spans="1:9" x14ac:dyDescent="0.25">
      <c r="A367" s="138" t="s">
        <v>1034</v>
      </c>
      <c r="B367" s="4"/>
      <c r="C367" s="20"/>
      <c r="D367" s="20">
        <v>1</v>
      </c>
      <c r="E367" s="20">
        <v>1</v>
      </c>
      <c r="F367" s="20"/>
      <c r="G367" s="20"/>
      <c r="H367" s="20" t="s">
        <v>997</v>
      </c>
      <c r="I367" s="20" t="s">
        <v>662</v>
      </c>
    </row>
    <row r="368" spans="1:9" x14ac:dyDescent="0.25">
      <c r="A368" s="138" t="s">
        <v>1035</v>
      </c>
      <c r="B368" s="4"/>
      <c r="C368" s="20"/>
      <c r="D368" s="20"/>
      <c r="E368" s="20"/>
      <c r="F368" s="20"/>
      <c r="G368" s="20"/>
      <c r="H368" s="20" t="s">
        <v>997</v>
      </c>
      <c r="I368" s="20" t="s">
        <v>662</v>
      </c>
    </row>
    <row r="370" spans="3:7" x14ac:dyDescent="0.25">
      <c r="C370" t="s">
        <v>1072</v>
      </c>
      <c r="D370"/>
      <c r="E370"/>
      <c r="F370"/>
      <c r="G370"/>
    </row>
    <row r="371" spans="3:7" x14ac:dyDescent="0.25">
      <c r="C371"/>
    </row>
  </sheetData>
  <sortState xmlns:xlrd2="http://schemas.microsoft.com/office/spreadsheetml/2017/richdata2" ref="A4:I192">
    <sortCondition descending="1" ref="B3:B192"/>
  </sortState>
  <mergeCells count="4">
    <mergeCell ref="C1:F1"/>
    <mergeCell ref="G1:I1"/>
    <mergeCell ref="B1:B2"/>
    <mergeCell ref="A1:A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304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1" sqref="G1"/>
    </sheetView>
  </sheetViews>
  <sheetFormatPr defaultRowHeight="15" x14ac:dyDescent="0.25"/>
  <cols>
    <col min="1" max="1" width="42.28515625" bestFit="1" customWidth="1"/>
    <col min="2" max="2" width="12.5703125" customWidth="1"/>
    <col min="3" max="3" width="10.28515625" bestFit="1" customWidth="1"/>
    <col min="4" max="4" width="42.28515625" bestFit="1" customWidth="1"/>
    <col min="5" max="5" width="11.7109375" customWidth="1"/>
    <col min="6" max="6" width="10.28515625" bestFit="1" customWidth="1"/>
  </cols>
  <sheetData>
    <row r="1" spans="1:6" ht="28.5" customHeight="1" thickBot="1" x14ac:dyDescent="0.3">
      <c r="A1" s="165" t="s">
        <v>738</v>
      </c>
      <c r="B1" s="166"/>
      <c r="C1" s="166"/>
      <c r="D1" s="166"/>
      <c r="E1" s="166"/>
      <c r="F1" s="167"/>
    </row>
    <row r="2" spans="1:6" s="11" customFormat="1" ht="30" x14ac:dyDescent="0.25">
      <c r="A2" s="24" t="s">
        <v>826</v>
      </c>
      <c r="B2" s="25" t="s">
        <v>737</v>
      </c>
      <c r="C2" s="26" t="s">
        <v>736</v>
      </c>
      <c r="D2" s="24" t="s">
        <v>827</v>
      </c>
      <c r="E2" s="25" t="s">
        <v>737</v>
      </c>
      <c r="F2" s="27" t="s">
        <v>736</v>
      </c>
    </row>
    <row r="3" spans="1:6" x14ac:dyDescent="0.25">
      <c r="A3" s="17" t="s">
        <v>574</v>
      </c>
      <c r="B3" s="4">
        <v>3</v>
      </c>
      <c r="C3" s="15">
        <f t="shared" ref="C3:C33" si="0">B3/15.17</f>
        <v>0.19775873434410021</v>
      </c>
      <c r="D3" s="17" t="s">
        <v>359</v>
      </c>
      <c r="E3" s="4">
        <v>135</v>
      </c>
      <c r="F3" s="12">
        <f t="shared" ref="F3:F66" si="1">E3/15.17</f>
        <v>8.8991430454845091</v>
      </c>
    </row>
    <row r="4" spans="1:6" x14ac:dyDescent="0.25">
      <c r="A4" s="17" t="s">
        <v>387</v>
      </c>
      <c r="B4" s="4">
        <v>10</v>
      </c>
      <c r="C4" s="15">
        <f t="shared" si="0"/>
        <v>0.65919578114700061</v>
      </c>
      <c r="D4" s="17" t="s">
        <v>360</v>
      </c>
      <c r="E4" s="4">
        <v>76</v>
      </c>
      <c r="F4" s="12">
        <f t="shared" si="1"/>
        <v>5.0098879367172051</v>
      </c>
    </row>
    <row r="5" spans="1:6" x14ac:dyDescent="0.25">
      <c r="A5" s="17" t="s">
        <v>570</v>
      </c>
      <c r="B5" s="4">
        <v>3</v>
      </c>
      <c r="C5" s="15">
        <f t="shared" si="0"/>
        <v>0.19775873434410021</v>
      </c>
      <c r="D5" s="17" t="s">
        <v>361</v>
      </c>
      <c r="E5" s="4">
        <v>57</v>
      </c>
      <c r="F5" s="12">
        <f t="shared" si="1"/>
        <v>3.7574159525379036</v>
      </c>
    </row>
    <row r="6" spans="1:6" x14ac:dyDescent="0.25">
      <c r="A6" s="17" t="s">
        <v>573</v>
      </c>
      <c r="B6" s="4">
        <v>4</v>
      </c>
      <c r="C6" s="15">
        <f t="shared" si="0"/>
        <v>0.26367831245880025</v>
      </c>
      <c r="D6" s="17" t="s">
        <v>365</v>
      </c>
      <c r="E6" s="4">
        <v>46</v>
      </c>
      <c r="F6" s="12">
        <f t="shared" si="1"/>
        <v>3.032300593276203</v>
      </c>
    </row>
    <row r="7" spans="1:6" x14ac:dyDescent="0.25">
      <c r="A7" s="17" t="s">
        <v>395</v>
      </c>
      <c r="B7" s="4">
        <v>11</v>
      </c>
      <c r="C7" s="15">
        <f t="shared" si="0"/>
        <v>0.72511535926170068</v>
      </c>
      <c r="D7" s="17" t="s">
        <v>364</v>
      </c>
      <c r="E7" s="4">
        <v>46</v>
      </c>
      <c r="F7" s="12">
        <f t="shared" si="1"/>
        <v>3.032300593276203</v>
      </c>
    </row>
    <row r="8" spans="1:6" x14ac:dyDescent="0.25">
      <c r="A8" s="17" t="s">
        <v>391</v>
      </c>
      <c r="B8" s="4">
        <v>9</v>
      </c>
      <c r="C8" s="15">
        <f t="shared" si="0"/>
        <v>0.59327620303230055</v>
      </c>
      <c r="D8" s="17" t="s">
        <v>362</v>
      </c>
      <c r="E8" s="4">
        <v>45</v>
      </c>
      <c r="F8" s="12">
        <f t="shared" si="1"/>
        <v>2.9663810151615029</v>
      </c>
    </row>
    <row r="9" spans="1:6" x14ac:dyDescent="0.25">
      <c r="A9" s="17" t="s">
        <v>571</v>
      </c>
      <c r="B9" s="4">
        <v>3</v>
      </c>
      <c r="C9" s="15">
        <f t="shared" si="0"/>
        <v>0.19775873434410021</v>
      </c>
      <c r="D9" s="17" t="s">
        <v>366</v>
      </c>
      <c r="E9" s="4">
        <v>39</v>
      </c>
      <c r="F9" s="12">
        <f t="shared" si="1"/>
        <v>2.5708635464733027</v>
      </c>
    </row>
    <row r="10" spans="1:6" x14ac:dyDescent="0.25">
      <c r="A10" s="17" t="s">
        <v>572</v>
      </c>
      <c r="B10" s="4">
        <v>4</v>
      </c>
      <c r="C10" s="15">
        <f t="shared" si="0"/>
        <v>0.26367831245880025</v>
      </c>
      <c r="D10" s="17" t="s">
        <v>363</v>
      </c>
      <c r="E10" s="4">
        <v>38</v>
      </c>
      <c r="F10" s="12">
        <f t="shared" si="1"/>
        <v>2.5049439683586026</v>
      </c>
    </row>
    <row r="11" spans="1:6" x14ac:dyDescent="0.25">
      <c r="A11" s="17" t="s">
        <v>388</v>
      </c>
      <c r="B11" s="4">
        <v>8</v>
      </c>
      <c r="C11" s="15">
        <f t="shared" si="0"/>
        <v>0.52735662491760049</v>
      </c>
      <c r="D11" s="17" t="s">
        <v>370</v>
      </c>
      <c r="E11" s="4">
        <v>34</v>
      </c>
      <c r="F11" s="12">
        <f t="shared" si="1"/>
        <v>2.2412656558998023</v>
      </c>
    </row>
    <row r="12" spans="1:6" x14ac:dyDescent="0.25">
      <c r="A12" s="17" t="s">
        <v>578</v>
      </c>
      <c r="B12" s="4">
        <v>3</v>
      </c>
      <c r="C12" s="15">
        <f t="shared" si="0"/>
        <v>0.19775873434410021</v>
      </c>
      <c r="D12" s="17" t="s">
        <v>373</v>
      </c>
      <c r="E12" s="4">
        <v>31</v>
      </c>
      <c r="F12" s="12">
        <f t="shared" si="1"/>
        <v>2.0435069215557022</v>
      </c>
    </row>
    <row r="13" spans="1:6" x14ac:dyDescent="0.25">
      <c r="A13" s="17" t="s">
        <v>389</v>
      </c>
      <c r="B13" s="4">
        <v>10</v>
      </c>
      <c r="C13" s="15">
        <f t="shared" si="0"/>
        <v>0.65919578114700061</v>
      </c>
      <c r="D13" s="17" t="s">
        <v>368</v>
      </c>
      <c r="E13" s="4">
        <v>31</v>
      </c>
      <c r="F13" s="12">
        <f t="shared" si="1"/>
        <v>2.0435069215557022</v>
      </c>
    </row>
    <row r="14" spans="1:6" x14ac:dyDescent="0.25">
      <c r="A14" s="17" t="s">
        <v>575</v>
      </c>
      <c r="B14" s="4">
        <v>1</v>
      </c>
      <c r="C14" s="15">
        <f t="shared" si="0"/>
        <v>6.5919578114700061E-2</v>
      </c>
      <c r="D14" s="17" t="s">
        <v>372</v>
      </c>
      <c r="E14" s="4">
        <v>30</v>
      </c>
      <c r="F14" s="12">
        <f t="shared" si="1"/>
        <v>1.9775873434410021</v>
      </c>
    </row>
    <row r="15" spans="1:6" x14ac:dyDescent="0.25">
      <c r="A15" s="17" t="s">
        <v>576</v>
      </c>
      <c r="B15" s="4">
        <v>1</v>
      </c>
      <c r="C15" s="15">
        <f t="shared" si="0"/>
        <v>6.5919578114700061E-2</v>
      </c>
      <c r="D15" s="17" t="s">
        <v>369</v>
      </c>
      <c r="E15" s="4">
        <v>28</v>
      </c>
      <c r="F15" s="12">
        <f t="shared" si="1"/>
        <v>1.8457481872116019</v>
      </c>
    </row>
    <row r="16" spans="1:6" x14ac:dyDescent="0.25">
      <c r="A16" s="17" t="s">
        <v>577</v>
      </c>
      <c r="B16" s="4">
        <v>3</v>
      </c>
      <c r="C16" s="15">
        <f t="shared" si="0"/>
        <v>0.19775873434410021</v>
      </c>
      <c r="D16" s="17" t="s">
        <v>367</v>
      </c>
      <c r="E16" s="4">
        <v>27</v>
      </c>
      <c r="F16" s="12">
        <f t="shared" si="1"/>
        <v>1.7798286090969018</v>
      </c>
    </row>
    <row r="17" spans="1:6" x14ac:dyDescent="0.25">
      <c r="A17" s="17" t="s">
        <v>401</v>
      </c>
      <c r="B17" s="4">
        <v>9</v>
      </c>
      <c r="C17" s="15">
        <f t="shared" si="0"/>
        <v>0.59327620303230055</v>
      </c>
      <c r="D17" s="17" t="s">
        <v>371</v>
      </c>
      <c r="E17" s="4">
        <v>23</v>
      </c>
      <c r="F17" s="12">
        <f t="shared" si="1"/>
        <v>1.5161502966381015</v>
      </c>
    </row>
    <row r="18" spans="1:6" x14ac:dyDescent="0.25">
      <c r="A18" s="17" t="s">
        <v>562</v>
      </c>
      <c r="B18" s="4">
        <v>5</v>
      </c>
      <c r="C18" s="15">
        <f t="shared" si="0"/>
        <v>0.32959789057350031</v>
      </c>
      <c r="D18" s="17" t="s">
        <v>380</v>
      </c>
      <c r="E18" s="4">
        <v>22</v>
      </c>
      <c r="F18" s="12">
        <f t="shared" si="1"/>
        <v>1.4502307185234014</v>
      </c>
    </row>
    <row r="19" spans="1:6" x14ac:dyDescent="0.25">
      <c r="A19" s="17" t="s">
        <v>563</v>
      </c>
      <c r="B19" s="4">
        <v>2</v>
      </c>
      <c r="C19" s="15">
        <f t="shared" si="0"/>
        <v>0.13183915622940012</v>
      </c>
      <c r="D19" s="17" t="s">
        <v>402</v>
      </c>
      <c r="E19" s="4">
        <v>21</v>
      </c>
      <c r="F19" s="12">
        <f t="shared" si="1"/>
        <v>1.3843111404087014</v>
      </c>
    </row>
    <row r="20" spans="1:6" x14ac:dyDescent="0.25">
      <c r="A20" s="17" t="s">
        <v>559</v>
      </c>
      <c r="B20" s="4">
        <v>1</v>
      </c>
      <c r="C20" s="15">
        <f t="shared" si="0"/>
        <v>6.5919578114700061E-2</v>
      </c>
      <c r="D20" s="17" t="s">
        <v>392</v>
      </c>
      <c r="E20" s="4">
        <v>21</v>
      </c>
      <c r="F20" s="12">
        <f t="shared" si="1"/>
        <v>1.3843111404087014</v>
      </c>
    </row>
    <row r="21" spans="1:6" x14ac:dyDescent="0.25">
      <c r="A21" s="17" t="s">
        <v>560</v>
      </c>
      <c r="B21" s="4">
        <v>1</v>
      </c>
      <c r="C21" s="15">
        <f t="shared" si="0"/>
        <v>6.5919578114700061E-2</v>
      </c>
      <c r="D21" s="17" t="s">
        <v>400</v>
      </c>
      <c r="E21" s="4">
        <v>19</v>
      </c>
      <c r="F21" s="12">
        <f t="shared" si="1"/>
        <v>1.2524719841793013</v>
      </c>
    </row>
    <row r="22" spans="1:6" x14ac:dyDescent="0.25">
      <c r="A22" s="17" t="s">
        <v>561</v>
      </c>
      <c r="B22" s="4">
        <v>2</v>
      </c>
      <c r="C22" s="15">
        <f t="shared" si="0"/>
        <v>0.13183915622940012</v>
      </c>
      <c r="D22" s="17" t="s">
        <v>415</v>
      </c>
      <c r="E22" s="4">
        <v>18</v>
      </c>
      <c r="F22" s="12">
        <f t="shared" si="1"/>
        <v>1.1865524060646011</v>
      </c>
    </row>
    <row r="23" spans="1:6" x14ac:dyDescent="0.25">
      <c r="A23" s="17" t="s">
        <v>567</v>
      </c>
      <c r="B23" s="4">
        <v>1</v>
      </c>
      <c r="C23" s="15">
        <f t="shared" si="0"/>
        <v>6.5919578114700061E-2</v>
      </c>
      <c r="D23" s="17" t="s">
        <v>409</v>
      </c>
      <c r="E23" s="4">
        <v>18</v>
      </c>
      <c r="F23" s="12">
        <f t="shared" si="1"/>
        <v>1.1865524060646011</v>
      </c>
    </row>
    <row r="24" spans="1:6" x14ac:dyDescent="0.25">
      <c r="A24" s="17" t="s">
        <v>376</v>
      </c>
      <c r="B24" s="4">
        <v>10</v>
      </c>
      <c r="C24" s="15">
        <f t="shared" si="0"/>
        <v>0.65919578114700061</v>
      </c>
      <c r="D24" s="17" t="s">
        <v>421</v>
      </c>
      <c r="E24" s="4">
        <v>17</v>
      </c>
      <c r="F24" s="12">
        <f t="shared" si="1"/>
        <v>1.1206328279499012</v>
      </c>
    </row>
    <row r="25" spans="1:6" x14ac:dyDescent="0.25">
      <c r="A25" s="17" t="s">
        <v>375</v>
      </c>
      <c r="B25" s="4">
        <v>12</v>
      </c>
      <c r="C25" s="15">
        <f t="shared" si="0"/>
        <v>0.79103493737640085</v>
      </c>
      <c r="D25" s="17" t="s">
        <v>394</v>
      </c>
      <c r="E25" s="4">
        <v>17</v>
      </c>
      <c r="F25" s="12">
        <f t="shared" si="1"/>
        <v>1.1206328279499012</v>
      </c>
    </row>
    <row r="26" spans="1:6" x14ac:dyDescent="0.25">
      <c r="A26" s="17" t="s">
        <v>568</v>
      </c>
      <c r="B26" s="4">
        <v>1</v>
      </c>
      <c r="C26" s="15">
        <f t="shared" si="0"/>
        <v>6.5919578114700061E-2</v>
      </c>
      <c r="D26" s="17" t="s">
        <v>398</v>
      </c>
      <c r="E26" s="4">
        <v>16</v>
      </c>
      <c r="F26" s="12">
        <f t="shared" si="1"/>
        <v>1.054713249835201</v>
      </c>
    </row>
    <row r="27" spans="1:6" x14ac:dyDescent="0.25">
      <c r="A27" s="17" t="s">
        <v>569</v>
      </c>
      <c r="B27" s="4">
        <v>1</v>
      </c>
      <c r="C27" s="15">
        <f t="shared" si="0"/>
        <v>6.5919578114700061E-2</v>
      </c>
      <c r="D27" s="17" t="s">
        <v>399</v>
      </c>
      <c r="E27" s="4">
        <v>16</v>
      </c>
      <c r="F27" s="12">
        <f t="shared" si="1"/>
        <v>1.054713249835201</v>
      </c>
    </row>
    <row r="28" spans="1:6" x14ac:dyDescent="0.25">
      <c r="A28" s="17" t="s">
        <v>564</v>
      </c>
      <c r="B28" s="4">
        <v>1</v>
      </c>
      <c r="C28" s="15">
        <f t="shared" si="0"/>
        <v>6.5919578114700061E-2</v>
      </c>
      <c r="D28" s="17" t="s">
        <v>383</v>
      </c>
      <c r="E28" s="4">
        <v>14</v>
      </c>
      <c r="F28" s="12">
        <f t="shared" si="1"/>
        <v>0.92287409360580097</v>
      </c>
    </row>
    <row r="29" spans="1:6" x14ac:dyDescent="0.25">
      <c r="A29" s="17" t="s">
        <v>565</v>
      </c>
      <c r="B29" s="4">
        <v>4</v>
      </c>
      <c r="C29" s="15">
        <f t="shared" si="0"/>
        <v>0.26367831245880025</v>
      </c>
      <c r="D29" s="17" t="s">
        <v>418</v>
      </c>
      <c r="E29" s="4">
        <v>14</v>
      </c>
      <c r="F29" s="12">
        <f t="shared" si="1"/>
        <v>0.92287409360580097</v>
      </c>
    </row>
    <row r="30" spans="1:6" x14ac:dyDescent="0.25">
      <c r="A30" s="17" t="s">
        <v>566</v>
      </c>
      <c r="B30" s="4">
        <v>1</v>
      </c>
      <c r="C30" s="15">
        <f t="shared" si="0"/>
        <v>6.5919578114700061E-2</v>
      </c>
      <c r="D30" s="17" t="s">
        <v>406</v>
      </c>
      <c r="E30" s="4">
        <v>14</v>
      </c>
      <c r="F30" s="12">
        <f t="shared" si="1"/>
        <v>0.92287409360580097</v>
      </c>
    </row>
    <row r="31" spans="1:6" x14ac:dyDescent="0.25">
      <c r="A31" s="17" t="s">
        <v>587</v>
      </c>
      <c r="B31" s="4">
        <v>1</v>
      </c>
      <c r="C31" s="15">
        <f t="shared" si="0"/>
        <v>6.5919578114700061E-2</v>
      </c>
      <c r="D31" s="17" t="s">
        <v>413</v>
      </c>
      <c r="E31" s="4">
        <v>14</v>
      </c>
      <c r="F31" s="12">
        <f t="shared" si="1"/>
        <v>0.92287409360580097</v>
      </c>
    </row>
    <row r="32" spans="1:6" x14ac:dyDescent="0.25">
      <c r="A32" s="17" t="s">
        <v>383</v>
      </c>
      <c r="B32" s="4">
        <v>14</v>
      </c>
      <c r="C32" s="15">
        <f t="shared" si="0"/>
        <v>0.92287409360580097</v>
      </c>
      <c r="D32" s="17" t="s">
        <v>423</v>
      </c>
      <c r="E32" s="4">
        <v>13</v>
      </c>
      <c r="F32" s="12">
        <f t="shared" si="1"/>
        <v>0.85695451549110091</v>
      </c>
    </row>
    <row r="33" spans="1:6" x14ac:dyDescent="0.25">
      <c r="A33" s="17" t="s">
        <v>384</v>
      </c>
      <c r="B33" s="4">
        <v>12</v>
      </c>
      <c r="C33" s="15">
        <f t="shared" si="0"/>
        <v>0.79103493737640085</v>
      </c>
      <c r="D33" s="17" t="s">
        <v>375</v>
      </c>
      <c r="E33" s="4">
        <v>12</v>
      </c>
      <c r="F33" s="12">
        <f t="shared" si="1"/>
        <v>0.79103493737640085</v>
      </c>
    </row>
    <row r="34" spans="1:6" x14ac:dyDescent="0.25">
      <c r="A34" s="17" t="s">
        <v>584</v>
      </c>
      <c r="B34" s="4">
        <v>7</v>
      </c>
      <c r="C34" s="15">
        <f t="shared" ref="C34:C65" si="2">B34/15.17</f>
        <v>0.46143704680290049</v>
      </c>
      <c r="D34" s="17" t="s">
        <v>384</v>
      </c>
      <c r="E34" s="4">
        <v>12</v>
      </c>
      <c r="F34" s="12">
        <f t="shared" si="1"/>
        <v>0.79103493737640085</v>
      </c>
    </row>
    <row r="35" spans="1:6" x14ac:dyDescent="0.25">
      <c r="A35" s="17" t="s">
        <v>585</v>
      </c>
      <c r="B35" s="4">
        <v>2</v>
      </c>
      <c r="C35" s="15">
        <f t="shared" si="2"/>
        <v>0.13183915622940012</v>
      </c>
      <c r="D35" s="17" t="s">
        <v>408</v>
      </c>
      <c r="E35" s="4">
        <v>12</v>
      </c>
      <c r="F35" s="12">
        <f t="shared" si="1"/>
        <v>0.79103493737640085</v>
      </c>
    </row>
    <row r="36" spans="1:6" x14ac:dyDescent="0.25">
      <c r="A36" s="17" t="s">
        <v>586</v>
      </c>
      <c r="B36" s="4">
        <v>2</v>
      </c>
      <c r="C36" s="15">
        <f t="shared" si="2"/>
        <v>0.13183915622940012</v>
      </c>
      <c r="D36" s="17" t="s">
        <v>416</v>
      </c>
      <c r="E36" s="4">
        <v>12</v>
      </c>
      <c r="F36" s="12">
        <f t="shared" si="1"/>
        <v>0.79103493737640085</v>
      </c>
    </row>
    <row r="37" spans="1:6" x14ac:dyDescent="0.25">
      <c r="A37" s="17" t="s">
        <v>588</v>
      </c>
      <c r="B37" s="4">
        <v>2</v>
      </c>
      <c r="C37" s="15">
        <f t="shared" si="2"/>
        <v>0.13183915622940012</v>
      </c>
      <c r="D37" s="17" t="s">
        <v>419</v>
      </c>
      <c r="E37" s="4">
        <v>12</v>
      </c>
      <c r="F37" s="12">
        <f t="shared" si="1"/>
        <v>0.79103493737640085</v>
      </c>
    </row>
    <row r="38" spans="1:6" x14ac:dyDescent="0.25">
      <c r="A38" s="17" t="s">
        <v>429</v>
      </c>
      <c r="B38" s="4">
        <v>9</v>
      </c>
      <c r="C38" s="15">
        <f t="shared" si="2"/>
        <v>0.59327620303230055</v>
      </c>
      <c r="D38" s="17" t="s">
        <v>414</v>
      </c>
      <c r="E38" s="4">
        <v>12</v>
      </c>
      <c r="F38" s="12">
        <f t="shared" si="1"/>
        <v>0.79103493737640085</v>
      </c>
    </row>
    <row r="39" spans="1:6" x14ac:dyDescent="0.25">
      <c r="A39" s="17" t="s">
        <v>580</v>
      </c>
      <c r="B39" s="4">
        <v>1</v>
      </c>
      <c r="C39" s="15">
        <f t="shared" si="2"/>
        <v>6.5919578114700061E-2</v>
      </c>
      <c r="D39" s="17" t="s">
        <v>397</v>
      </c>
      <c r="E39" s="4">
        <v>12</v>
      </c>
      <c r="F39" s="12">
        <f t="shared" si="1"/>
        <v>0.79103493737640085</v>
      </c>
    </row>
    <row r="40" spans="1:6" x14ac:dyDescent="0.25">
      <c r="A40" s="17" t="s">
        <v>408</v>
      </c>
      <c r="B40" s="4">
        <v>12</v>
      </c>
      <c r="C40" s="15">
        <f t="shared" si="2"/>
        <v>0.79103493737640085</v>
      </c>
      <c r="D40" s="17" t="s">
        <v>396</v>
      </c>
      <c r="E40" s="4">
        <v>12</v>
      </c>
      <c r="F40" s="12">
        <f t="shared" si="1"/>
        <v>0.79103493737640085</v>
      </c>
    </row>
    <row r="41" spans="1:6" x14ac:dyDescent="0.25">
      <c r="A41" s="17" t="s">
        <v>581</v>
      </c>
      <c r="B41" s="4">
        <v>1</v>
      </c>
      <c r="C41" s="15">
        <f t="shared" si="2"/>
        <v>6.5919578114700061E-2</v>
      </c>
      <c r="D41" s="17" t="s">
        <v>395</v>
      </c>
      <c r="E41" s="4">
        <v>11</v>
      </c>
      <c r="F41" s="12">
        <f t="shared" si="1"/>
        <v>0.72511535926170068</v>
      </c>
    </row>
    <row r="42" spans="1:6" x14ac:dyDescent="0.25">
      <c r="A42" s="17" t="s">
        <v>372</v>
      </c>
      <c r="B42" s="4">
        <v>30</v>
      </c>
      <c r="C42" s="15">
        <f t="shared" si="2"/>
        <v>1.9775873434410021</v>
      </c>
      <c r="D42" s="17" t="s">
        <v>425</v>
      </c>
      <c r="E42" s="4">
        <v>11</v>
      </c>
      <c r="F42" s="12">
        <f t="shared" si="1"/>
        <v>0.72511535926170068</v>
      </c>
    </row>
    <row r="43" spans="1:6" x14ac:dyDescent="0.25">
      <c r="A43" s="17" t="s">
        <v>407</v>
      </c>
      <c r="B43" s="4">
        <v>8</v>
      </c>
      <c r="C43" s="15">
        <f t="shared" si="2"/>
        <v>0.52735662491760049</v>
      </c>
      <c r="D43" s="17" t="s">
        <v>386</v>
      </c>
      <c r="E43" s="4">
        <v>11</v>
      </c>
      <c r="F43" s="12">
        <f t="shared" si="1"/>
        <v>0.72511535926170068</v>
      </c>
    </row>
    <row r="44" spans="1:6" x14ac:dyDescent="0.25">
      <c r="A44" s="17" t="s">
        <v>582</v>
      </c>
      <c r="B44" s="4">
        <v>4</v>
      </c>
      <c r="C44" s="15">
        <f t="shared" si="2"/>
        <v>0.26367831245880025</v>
      </c>
      <c r="D44" s="17" t="s">
        <v>403</v>
      </c>
      <c r="E44" s="4">
        <v>11</v>
      </c>
      <c r="F44" s="12">
        <f t="shared" si="1"/>
        <v>0.72511535926170068</v>
      </c>
    </row>
    <row r="45" spans="1:6" x14ac:dyDescent="0.25">
      <c r="A45" s="17" t="s">
        <v>579</v>
      </c>
      <c r="B45" s="4">
        <v>1</v>
      </c>
      <c r="C45" s="15">
        <f t="shared" si="2"/>
        <v>6.5919578114700061E-2</v>
      </c>
      <c r="D45" s="17" t="s">
        <v>382</v>
      </c>
      <c r="E45" s="4">
        <v>11</v>
      </c>
      <c r="F45" s="12">
        <f t="shared" si="1"/>
        <v>0.72511535926170068</v>
      </c>
    </row>
    <row r="46" spans="1:6" x14ac:dyDescent="0.25">
      <c r="A46" s="17" t="s">
        <v>583</v>
      </c>
      <c r="B46" s="4">
        <v>1</v>
      </c>
      <c r="C46" s="15">
        <f t="shared" si="2"/>
        <v>6.5919578114700061E-2</v>
      </c>
      <c r="D46" s="17" t="s">
        <v>385</v>
      </c>
      <c r="E46" s="4">
        <v>11</v>
      </c>
      <c r="F46" s="12">
        <f t="shared" si="1"/>
        <v>0.72511535926170068</v>
      </c>
    </row>
    <row r="47" spans="1:6" x14ac:dyDescent="0.25">
      <c r="A47" s="17" t="s">
        <v>373</v>
      </c>
      <c r="B47" s="4">
        <v>31</v>
      </c>
      <c r="C47" s="15">
        <f t="shared" si="2"/>
        <v>2.0435069215557022</v>
      </c>
      <c r="D47" s="17" t="s">
        <v>387</v>
      </c>
      <c r="E47" s="4">
        <v>10</v>
      </c>
      <c r="F47" s="12">
        <f t="shared" si="1"/>
        <v>0.65919578114700061</v>
      </c>
    </row>
    <row r="48" spans="1:6" x14ac:dyDescent="0.25">
      <c r="A48" s="17" t="s">
        <v>415</v>
      </c>
      <c r="B48" s="4">
        <v>18</v>
      </c>
      <c r="C48" s="15">
        <f t="shared" si="2"/>
        <v>1.1865524060646011</v>
      </c>
      <c r="D48" s="17" t="s">
        <v>389</v>
      </c>
      <c r="E48" s="4">
        <v>10</v>
      </c>
      <c r="F48" s="12">
        <f t="shared" si="1"/>
        <v>0.65919578114700061</v>
      </c>
    </row>
    <row r="49" spans="1:6" x14ac:dyDescent="0.25">
      <c r="A49" s="17" t="s">
        <v>535</v>
      </c>
      <c r="B49" s="4">
        <v>7</v>
      </c>
      <c r="C49" s="15">
        <f t="shared" si="2"/>
        <v>0.46143704680290049</v>
      </c>
      <c r="D49" s="17" t="s">
        <v>376</v>
      </c>
      <c r="E49" s="4">
        <v>10</v>
      </c>
      <c r="F49" s="12">
        <f t="shared" si="1"/>
        <v>0.65919578114700061</v>
      </c>
    </row>
    <row r="50" spans="1:6" x14ac:dyDescent="0.25">
      <c r="A50" s="17" t="s">
        <v>416</v>
      </c>
      <c r="B50" s="4">
        <v>12</v>
      </c>
      <c r="C50" s="15">
        <f t="shared" si="2"/>
        <v>0.79103493737640085</v>
      </c>
      <c r="D50" s="17" t="s">
        <v>420</v>
      </c>
      <c r="E50" s="4">
        <v>10</v>
      </c>
      <c r="F50" s="12">
        <f t="shared" si="1"/>
        <v>0.65919578114700061</v>
      </c>
    </row>
    <row r="51" spans="1:6" x14ac:dyDescent="0.25">
      <c r="A51" s="17" t="s">
        <v>533</v>
      </c>
      <c r="B51" s="4">
        <v>5</v>
      </c>
      <c r="C51" s="15">
        <f t="shared" si="2"/>
        <v>0.32959789057350031</v>
      </c>
      <c r="D51" s="17" t="s">
        <v>422</v>
      </c>
      <c r="E51" s="4">
        <v>10</v>
      </c>
      <c r="F51" s="12">
        <f t="shared" si="1"/>
        <v>0.65919578114700061</v>
      </c>
    </row>
    <row r="52" spans="1:6" x14ac:dyDescent="0.25">
      <c r="A52" s="17" t="s">
        <v>534</v>
      </c>
      <c r="B52" s="4">
        <v>5</v>
      </c>
      <c r="C52" s="15">
        <f t="shared" si="2"/>
        <v>0.32959789057350031</v>
      </c>
      <c r="D52" s="17" t="s">
        <v>393</v>
      </c>
      <c r="E52" s="4">
        <v>10</v>
      </c>
      <c r="F52" s="12">
        <f t="shared" si="1"/>
        <v>0.65919578114700061</v>
      </c>
    </row>
    <row r="53" spans="1:6" x14ac:dyDescent="0.25">
      <c r="A53" s="17" t="s">
        <v>417</v>
      </c>
      <c r="B53" s="4">
        <v>8</v>
      </c>
      <c r="C53" s="15">
        <f t="shared" si="2"/>
        <v>0.52735662491760049</v>
      </c>
      <c r="D53" s="17" t="s">
        <v>412</v>
      </c>
      <c r="E53" s="4">
        <v>10</v>
      </c>
      <c r="F53" s="12">
        <f t="shared" si="1"/>
        <v>0.65919578114700061</v>
      </c>
    </row>
    <row r="54" spans="1:6" x14ac:dyDescent="0.25">
      <c r="A54" s="17" t="s">
        <v>537</v>
      </c>
      <c r="B54" s="4">
        <v>1</v>
      </c>
      <c r="C54" s="15">
        <f t="shared" si="2"/>
        <v>6.5919578114700061E-2</v>
      </c>
      <c r="D54" s="17" t="s">
        <v>424</v>
      </c>
      <c r="E54" s="4">
        <v>10</v>
      </c>
      <c r="F54" s="12">
        <f t="shared" si="1"/>
        <v>0.65919578114700061</v>
      </c>
    </row>
    <row r="55" spans="1:6" x14ac:dyDescent="0.25">
      <c r="A55" s="17" t="s">
        <v>538</v>
      </c>
      <c r="B55" s="4">
        <v>2</v>
      </c>
      <c r="C55" s="15">
        <f t="shared" si="2"/>
        <v>0.13183915622940012</v>
      </c>
      <c r="D55" s="17" t="s">
        <v>377</v>
      </c>
      <c r="E55" s="4">
        <v>10</v>
      </c>
      <c r="F55" s="12">
        <f t="shared" si="1"/>
        <v>0.65919578114700061</v>
      </c>
    </row>
    <row r="56" spans="1:6" x14ac:dyDescent="0.25">
      <c r="A56" s="17" t="s">
        <v>419</v>
      </c>
      <c r="B56" s="4">
        <v>12</v>
      </c>
      <c r="C56" s="15">
        <f t="shared" si="2"/>
        <v>0.79103493737640085</v>
      </c>
      <c r="D56" s="17" t="s">
        <v>405</v>
      </c>
      <c r="E56" s="4">
        <v>10</v>
      </c>
      <c r="F56" s="12">
        <f t="shared" si="1"/>
        <v>0.65919578114700061</v>
      </c>
    </row>
    <row r="57" spans="1:6" x14ac:dyDescent="0.25">
      <c r="A57" s="17" t="s">
        <v>536</v>
      </c>
      <c r="B57" s="4">
        <v>2</v>
      </c>
      <c r="C57" s="15">
        <f t="shared" si="2"/>
        <v>0.13183915622940012</v>
      </c>
      <c r="D57" s="17" t="s">
        <v>391</v>
      </c>
      <c r="E57" s="4">
        <v>9</v>
      </c>
      <c r="F57" s="12">
        <f t="shared" si="1"/>
        <v>0.59327620303230055</v>
      </c>
    </row>
    <row r="58" spans="1:6" x14ac:dyDescent="0.25">
      <c r="A58" s="17" t="s">
        <v>532</v>
      </c>
      <c r="B58" s="4">
        <v>5</v>
      </c>
      <c r="C58" s="15">
        <f t="shared" si="2"/>
        <v>0.32959789057350031</v>
      </c>
      <c r="D58" s="17" t="s">
        <v>401</v>
      </c>
      <c r="E58" s="4">
        <v>9</v>
      </c>
      <c r="F58" s="12">
        <f t="shared" si="1"/>
        <v>0.59327620303230055</v>
      </c>
    </row>
    <row r="59" spans="1:6" x14ac:dyDescent="0.25">
      <c r="A59" s="17" t="s">
        <v>525</v>
      </c>
      <c r="B59" s="4">
        <v>1</v>
      </c>
      <c r="C59" s="15">
        <f t="shared" si="2"/>
        <v>6.5919578114700061E-2</v>
      </c>
      <c r="D59" s="17" t="s">
        <v>429</v>
      </c>
      <c r="E59" s="4">
        <v>9</v>
      </c>
      <c r="F59" s="12">
        <f t="shared" si="1"/>
        <v>0.59327620303230055</v>
      </c>
    </row>
    <row r="60" spans="1:6" x14ac:dyDescent="0.25">
      <c r="A60" s="17" t="s">
        <v>526</v>
      </c>
      <c r="B60" s="4">
        <v>1</v>
      </c>
      <c r="C60" s="15">
        <f t="shared" si="2"/>
        <v>6.5919578114700061E-2</v>
      </c>
      <c r="D60" s="17" t="s">
        <v>428</v>
      </c>
      <c r="E60" s="4">
        <v>9</v>
      </c>
      <c r="F60" s="12">
        <f t="shared" si="1"/>
        <v>0.59327620303230055</v>
      </c>
    </row>
    <row r="61" spans="1:6" x14ac:dyDescent="0.25">
      <c r="A61" s="17" t="s">
        <v>410</v>
      </c>
      <c r="B61" s="4">
        <v>8</v>
      </c>
      <c r="C61" s="15">
        <f t="shared" si="2"/>
        <v>0.52735662491760049</v>
      </c>
      <c r="D61" s="17" t="s">
        <v>404</v>
      </c>
      <c r="E61" s="4">
        <v>9</v>
      </c>
      <c r="F61" s="12">
        <f t="shared" si="1"/>
        <v>0.59327620303230055</v>
      </c>
    </row>
    <row r="62" spans="1:6" x14ac:dyDescent="0.25">
      <c r="A62" s="17" t="s">
        <v>530</v>
      </c>
      <c r="B62" s="4">
        <v>1</v>
      </c>
      <c r="C62" s="15">
        <f t="shared" si="2"/>
        <v>6.5919578114700061E-2</v>
      </c>
      <c r="D62" s="17" t="s">
        <v>379</v>
      </c>
      <c r="E62" s="4">
        <v>9</v>
      </c>
      <c r="F62" s="12">
        <f t="shared" si="1"/>
        <v>0.59327620303230055</v>
      </c>
    </row>
    <row r="63" spans="1:6" x14ac:dyDescent="0.25">
      <c r="A63" s="17" t="s">
        <v>423</v>
      </c>
      <c r="B63" s="4">
        <v>13</v>
      </c>
      <c r="C63" s="15">
        <f t="shared" si="2"/>
        <v>0.85695451549110091</v>
      </c>
      <c r="D63" s="17" t="s">
        <v>381</v>
      </c>
      <c r="E63" s="4">
        <v>9</v>
      </c>
      <c r="F63" s="12">
        <f t="shared" si="1"/>
        <v>0.59327620303230055</v>
      </c>
    </row>
    <row r="64" spans="1:6" x14ac:dyDescent="0.25">
      <c r="A64" s="17" t="s">
        <v>365</v>
      </c>
      <c r="B64" s="4">
        <v>46</v>
      </c>
      <c r="C64" s="15">
        <f t="shared" si="2"/>
        <v>3.032300593276203</v>
      </c>
      <c r="D64" s="17" t="s">
        <v>390</v>
      </c>
      <c r="E64" s="4">
        <v>9</v>
      </c>
      <c r="F64" s="12">
        <f t="shared" si="1"/>
        <v>0.59327620303230055</v>
      </c>
    </row>
    <row r="65" spans="1:6" x14ac:dyDescent="0.25">
      <c r="A65" s="17" t="s">
        <v>553</v>
      </c>
      <c r="B65" s="4">
        <v>3</v>
      </c>
      <c r="C65" s="15">
        <f t="shared" si="2"/>
        <v>0.19775873434410021</v>
      </c>
      <c r="D65" s="17" t="s">
        <v>378</v>
      </c>
      <c r="E65" s="4">
        <v>9</v>
      </c>
      <c r="F65" s="12">
        <f t="shared" si="1"/>
        <v>0.59327620303230055</v>
      </c>
    </row>
    <row r="66" spans="1:6" x14ac:dyDescent="0.25">
      <c r="A66" s="17" t="s">
        <v>550</v>
      </c>
      <c r="B66" s="4">
        <v>1</v>
      </c>
      <c r="C66" s="15">
        <f t="shared" ref="C66:C97" si="3">B66/15.17</f>
        <v>6.5919578114700061E-2</v>
      </c>
      <c r="D66" s="17" t="s">
        <v>374</v>
      </c>
      <c r="E66" s="4">
        <v>9</v>
      </c>
      <c r="F66" s="12">
        <f t="shared" si="1"/>
        <v>0.59327620303230055</v>
      </c>
    </row>
    <row r="67" spans="1:6" x14ac:dyDescent="0.25">
      <c r="A67" s="17" t="s">
        <v>551</v>
      </c>
      <c r="B67" s="4">
        <v>1</v>
      </c>
      <c r="C67" s="15">
        <f t="shared" si="3"/>
        <v>6.5919578114700061E-2</v>
      </c>
      <c r="D67" s="17" t="s">
        <v>388</v>
      </c>
      <c r="E67" s="4">
        <v>8</v>
      </c>
      <c r="F67" s="12">
        <f t="shared" ref="F67:F130" si="4">E67/15.17</f>
        <v>0.52735662491760049</v>
      </c>
    </row>
    <row r="68" spans="1:6" x14ac:dyDescent="0.25">
      <c r="A68" s="17" t="s">
        <v>425</v>
      </c>
      <c r="B68" s="4">
        <v>11</v>
      </c>
      <c r="C68" s="15">
        <f t="shared" si="3"/>
        <v>0.72511535926170068</v>
      </c>
      <c r="D68" s="17" t="s">
        <v>407</v>
      </c>
      <c r="E68" s="4">
        <v>8</v>
      </c>
      <c r="F68" s="12">
        <f t="shared" si="4"/>
        <v>0.52735662491760049</v>
      </c>
    </row>
    <row r="69" spans="1:6" x14ac:dyDescent="0.25">
      <c r="A69" s="17" t="s">
        <v>427</v>
      </c>
      <c r="B69" s="4">
        <v>8</v>
      </c>
      <c r="C69" s="15">
        <f t="shared" si="3"/>
        <v>0.52735662491760049</v>
      </c>
      <c r="D69" s="17" t="s">
        <v>417</v>
      </c>
      <c r="E69" s="4">
        <v>8</v>
      </c>
      <c r="F69" s="12">
        <f t="shared" si="4"/>
        <v>0.52735662491760049</v>
      </c>
    </row>
    <row r="70" spans="1:6" x14ac:dyDescent="0.25">
      <c r="A70" s="17" t="s">
        <v>557</v>
      </c>
      <c r="B70" s="4">
        <v>1</v>
      </c>
      <c r="C70" s="15">
        <f t="shared" si="3"/>
        <v>6.5919578114700061E-2</v>
      </c>
      <c r="D70" s="17" t="s">
        <v>410</v>
      </c>
      <c r="E70" s="4">
        <v>8</v>
      </c>
      <c r="F70" s="12">
        <f t="shared" si="4"/>
        <v>0.52735662491760049</v>
      </c>
    </row>
    <row r="71" spans="1:6" x14ac:dyDescent="0.25">
      <c r="A71" s="17" t="s">
        <v>558</v>
      </c>
      <c r="B71" s="4">
        <v>4</v>
      </c>
      <c r="C71" s="15">
        <f t="shared" si="3"/>
        <v>0.26367831245880025</v>
      </c>
      <c r="D71" s="17" t="s">
        <v>427</v>
      </c>
      <c r="E71" s="4">
        <v>8</v>
      </c>
      <c r="F71" s="12">
        <f t="shared" si="4"/>
        <v>0.52735662491760049</v>
      </c>
    </row>
    <row r="72" spans="1:6" x14ac:dyDescent="0.25">
      <c r="A72" s="17" t="s">
        <v>421</v>
      </c>
      <c r="B72" s="4">
        <v>17</v>
      </c>
      <c r="C72" s="15">
        <f t="shared" si="3"/>
        <v>1.1206328279499012</v>
      </c>
      <c r="D72" s="17" t="s">
        <v>411</v>
      </c>
      <c r="E72" s="4">
        <v>8</v>
      </c>
      <c r="F72" s="12">
        <f t="shared" si="4"/>
        <v>0.52735662491760049</v>
      </c>
    </row>
    <row r="73" spans="1:6" x14ac:dyDescent="0.25">
      <c r="A73" s="17" t="s">
        <v>554</v>
      </c>
      <c r="B73" s="4">
        <v>1</v>
      </c>
      <c r="C73" s="15">
        <f t="shared" si="3"/>
        <v>6.5919578114700061E-2</v>
      </c>
      <c r="D73" s="17" t="s">
        <v>1069</v>
      </c>
      <c r="E73" s="4">
        <v>8</v>
      </c>
      <c r="F73" s="12">
        <f t="shared" si="4"/>
        <v>0.52735662491760049</v>
      </c>
    </row>
    <row r="74" spans="1:6" x14ac:dyDescent="0.25">
      <c r="A74" s="17" t="s">
        <v>428</v>
      </c>
      <c r="B74" s="4">
        <v>9</v>
      </c>
      <c r="C74" s="15">
        <f t="shared" si="3"/>
        <v>0.59327620303230055</v>
      </c>
      <c r="D74" s="17" t="s">
        <v>426</v>
      </c>
      <c r="E74" s="4">
        <v>8</v>
      </c>
      <c r="F74" s="12">
        <f t="shared" si="4"/>
        <v>0.52735662491760049</v>
      </c>
    </row>
    <row r="75" spans="1:6" x14ac:dyDescent="0.25">
      <c r="A75" s="17" t="s">
        <v>555</v>
      </c>
      <c r="B75" s="4">
        <v>5</v>
      </c>
      <c r="C75" s="15">
        <f t="shared" si="3"/>
        <v>0.32959789057350031</v>
      </c>
      <c r="D75" s="17" t="s">
        <v>584</v>
      </c>
      <c r="E75" s="4">
        <v>7</v>
      </c>
      <c r="F75" s="12">
        <f t="shared" si="4"/>
        <v>0.46143704680290049</v>
      </c>
    </row>
    <row r="76" spans="1:6" x14ac:dyDescent="0.25">
      <c r="A76" s="17" t="s">
        <v>556</v>
      </c>
      <c r="B76" s="4">
        <v>1</v>
      </c>
      <c r="C76" s="15">
        <f t="shared" si="3"/>
        <v>6.5919578114700061E-2</v>
      </c>
      <c r="D76" s="17" t="s">
        <v>535</v>
      </c>
      <c r="E76" s="4">
        <v>7</v>
      </c>
      <c r="F76" s="12">
        <f t="shared" si="4"/>
        <v>0.46143704680290049</v>
      </c>
    </row>
    <row r="77" spans="1:6" x14ac:dyDescent="0.25">
      <c r="A77" s="17" t="s">
        <v>380</v>
      </c>
      <c r="B77" s="4">
        <v>22</v>
      </c>
      <c r="C77" s="15">
        <f t="shared" si="3"/>
        <v>1.4502307185234014</v>
      </c>
      <c r="D77" s="17" t="s">
        <v>651</v>
      </c>
      <c r="E77" s="4">
        <v>7</v>
      </c>
      <c r="F77" s="12">
        <f t="shared" si="4"/>
        <v>0.46143704680290049</v>
      </c>
    </row>
    <row r="78" spans="1:6" x14ac:dyDescent="0.25">
      <c r="A78" s="17" t="s">
        <v>549</v>
      </c>
      <c r="B78" s="4">
        <v>1</v>
      </c>
      <c r="C78" s="15">
        <f t="shared" si="3"/>
        <v>6.5919578114700061E-2</v>
      </c>
      <c r="D78" s="17" t="s">
        <v>655</v>
      </c>
      <c r="E78" s="4">
        <v>7</v>
      </c>
      <c r="F78" s="12">
        <f t="shared" si="4"/>
        <v>0.46143704680290049</v>
      </c>
    </row>
    <row r="79" spans="1:6" x14ac:dyDescent="0.25">
      <c r="A79" s="17" t="s">
        <v>540</v>
      </c>
      <c r="B79" s="4">
        <v>6</v>
      </c>
      <c r="C79" s="15">
        <f t="shared" si="3"/>
        <v>0.39551746868820042</v>
      </c>
      <c r="D79" s="17" t="s">
        <v>529</v>
      </c>
      <c r="E79" s="4">
        <v>7</v>
      </c>
      <c r="F79" s="12">
        <f t="shared" si="4"/>
        <v>0.46143704680290049</v>
      </c>
    </row>
    <row r="80" spans="1:6" x14ac:dyDescent="0.25">
      <c r="A80" s="17" t="s">
        <v>363</v>
      </c>
      <c r="B80" s="4">
        <v>38</v>
      </c>
      <c r="C80" s="15">
        <f t="shared" si="3"/>
        <v>2.5049439683586026</v>
      </c>
      <c r="D80" s="17" t="s">
        <v>608</v>
      </c>
      <c r="E80" s="4">
        <v>7</v>
      </c>
      <c r="F80" s="12">
        <f t="shared" si="4"/>
        <v>0.46143704680290049</v>
      </c>
    </row>
    <row r="81" spans="1:6" x14ac:dyDescent="0.25">
      <c r="A81" s="17" t="s">
        <v>541</v>
      </c>
      <c r="B81" s="4">
        <v>1</v>
      </c>
      <c r="C81" s="15">
        <f t="shared" si="3"/>
        <v>6.5919578114700061E-2</v>
      </c>
      <c r="D81" s="17" t="s">
        <v>622</v>
      </c>
      <c r="E81" s="4">
        <v>7</v>
      </c>
      <c r="F81" s="12">
        <f t="shared" si="4"/>
        <v>0.46143704680290049</v>
      </c>
    </row>
    <row r="82" spans="1:6" x14ac:dyDescent="0.25">
      <c r="A82" s="17" t="s">
        <v>386</v>
      </c>
      <c r="B82" s="4">
        <v>11</v>
      </c>
      <c r="C82" s="15">
        <f t="shared" si="3"/>
        <v>0.72511535926170068</v>
      </c>
      <c r="D82" s="17" t="s">
        <v>517</v>
      </c>
      <c r="E82" s="4">
        <v>7</v>
      </c>
      <c r="F82" s="12">
        <f t="shared" si="4"/>
        <v>0.46143704680290049</v>
      </c>
    </row>
    <row r="83" spans="1:6" x14ac:dyDescent="0.25">
      <c r="A83" s="17" t="s">
        <v>542</v>
      </c>
      <c r="B83" s="4">
        <v>2</v>
      </c>
      <c r="C83" s="15">
        <f t="shared" si="3"/>
        <v>0.13183915622940012</v>
      </c>
      <c r="D83" s="17" t="s">
        <v>540</v>
      </c>
      <c r="E83" s="4">
        <v>6</v>
      </c>
      <c r="F83" s="12">
        <f t="shared" si="4"/>
        <v>0.39551746868820042</v>
      </c>
    </row>
    <row r="84" spans="1:6" x14ac:dyDescent="0.25">
      <c r="A84" s="17" t="s">
        <v>539</v>
      </c>
      <c r="B84" s="4">
        <v>2</v>
      </c>
      <c r="C84" s="15">
        <f t="shared" si="3"/>
        <v>0.13183915622940012</v>
      </c>
      <c r="D84" s="17" t="s">
        <v>650</v>
      </c>
      <c r="E84" s="4">
        <v>6</v>
      </c>
      <c r="F84" s="12">
        <f t="shared" si="4"/>
        <v>0.39551746868820042</v>
      </c>
    </row>
    <row r="85" spans="1:6" x14ac:dyDescent="0.25">
      <c r="A85" s="17" t="s">
        <v>364</v>
      </c>
      <c r="B85" s="4">
        <v>46</v>
      </c>
      <c r="C85" s="15">
        <f t="shared" si="3"/>
        <v>3.032300593276203</v>
      </c>
      <c r="D85" s="17" t="s">
        <v>527</v>
      </c>
      <c r="E85" s="4">
        <v>6</v>
      </c>
      <c r="F85" s="12">
        <f t="shared" si="4"/>
        <v>0.39551746868820042</v>
      </c>
    </row>
    <row r="86" spans="1:6" x14ac:dyDescent="0.25">
      <c r="A86" s="17" t="s">
        <v>546</v>
      </c>
      <c r="B86" s="4">
        <v>1</v>
      </c>
      <c r="C86" s="15">
        <f t="shared" si="3"/>
        <v>6.5919578114700061E-2</v>
      </c>
      <c r="D86" s="17" t="s">
        <v>590</v>
      </c>
      <c r="E86" s="4">
        <v>6</v>
      </c>
      <c r="F86" s="12">
        <f t="shared" si="4"/>
        <v>0.39551746868820042</v>
      </c>
    </row>
    <row r="87" spans="1:6" x14ac:dyDescent="0.25">
      <c r="A87" s="17" t="s">
        <v>369</v>
      </c>
      <c r="B87" s="4">
        <v>28</v>
      </c>
      <c r="C87" s="15">
        <f t="shared" si="3"/>
        <v>1.8457481872116019</v>
      </c>
      <c r="D87" s="17" t="s">
        <v>616</v>
      </c>
      <c r="E87" s="4">
        <v>6</v>
      </c>
      <c r="F87" s="12">
        <f t="shared" si="4"/>
        <v>0.39551746868820042</v>
      </c>
    </row>
    <row r="88" spans="1:6" x14ac:dyDescent="0.25">
      <c r="A88" s="17" t="s">
        <v>547</v>
      </c>
      <c r="B88" s="4">
        <v>1</v>
      </c>
      <c r="C88" s="15">
        <f t="shared" si="3"/>
        <v>6.5919578114700061E-2</v>
      </c>
      <c r="D88" s="17" t="s">
        <v>439</v>
      </c>
      <c r="E88" s="4">
        <v>6</v>
      </c>
      <c r="F88" s="12">
        <f t="shared" si="4"/>
        <v>0.39551746868820042</v>
      </c>
    </row>
    <row r="89" spans="1:6" x14ac:dyDescent="0.25">
      <c r="A89" s="17" t="s">
        <v>548</v>
      </c>
      <c r="B89" s="4">
        <v>3</v>
      </c>
      <c r="C89" s="15">
        <f t="shared" si="3"/>
        <v>0.19775873434410021</v>
      </c>
      <c r="D89" s="17" t="s">
        <v>488</v>
      </c>
      <c r="E89" s="4">
        <v>6</v>
      </c>
      <c r="F89" s="12">
        <f t="shared" si="4"/>
        <v>0.39551746868820042</v>
      </c>
    </row>
    <row r="90" spans="1:6" x14ac:dyDescent="0.25">
      <c r="A90" s="17" t="s">
        <v>543</v>
      </c>
      <c r="B90" s="4">
        <v>1</v>
      </c>
      <c r="C90" s="15">
        <f t="shared" si="3"/>
        <v>6.5919578114700061E-2</v>
      </c>
      <c r="D90" s="17" t="s">
        <v>478</v>
      </c>
      <c r="E90" s="4">
        <v>6</v>
      </c>
      <c r="F90" s="12">
        <f t="shared" si="4"/>
        <v>0.39551746868820042</v>
      </c>
    </row>
    <row r="91" spans="1:6" x14ac:dyDescent="0.25">
      <c r="A91" s="17" t="s">
        <v>544</v>
      </c>
      <c r="B91" s="4">
        <v>2</v>
      </c>
      <c r="C91" s="15">
        <f t="shared" si="3"/>
        <v>0.13183915622940012</v>
      </c>
      <c r="D91" s="17" t="s">
        <v>472</v>
      </c>
      <c r="E91" s="4">
        <v>6</v>
      </c>
      <c r="F91" s="12">
        <f t="shared" si="4"/>
        <v>0.39551746868820042</v>
      </c>
    </row>
    <row r="92" spans="1:6" x14ac:dyDescent="0.25">
      <c r="A92" s="17" t="s">
        <v>367</v>
      </c>
      <c r="B92" s="4">
        <v>27</v>
      </c>
      <c r="C92" s="15">
        <f t="shared" si="3"/>
        <v>1.7798286090969018</v>
      </c>
      <c r="D92" s="17" t="s">
        <v>562</v>
      </c>
      <c r="E92" s="4">
        <v>5</v>
      </c>
      <c r="F92" s="12">
        <f t="shared" si="4"/>
        <v>0.32959789057350031</v>
      </c>
    </row>
    <row r="93" spans="1:6" x14ac:dyDescent="0.25">
      <c r="A93" s="17" t="s">
        <v>545</v>
      </c>
      <c r="B93" s="4">
        <v>2</v>
      </c>
      <c r="C93" s="15">
        <f t="shared" si="3"/>
        <v>0.13183915622940012</v>
      </c>
      <c r="D93" s="17" t="s">
        <v>533</v>
      </c>
      <c r="E93" s="4">
        <v>5</v>
      </c>
      <c r="F93" s="12">
        <f t="shared" si="4"/>
        <v>0.32959789057350031</v>
      </c>
    </row>
    <row r="94" spans="1:6" x14ac:dyDescent="0.25">
      <c r="A94" s="17" t="s">
        <v>589</v>
      </c>
      <c r="B94" s="4">
        <v>2</v>
      </c>
      <c r="C94" s="15">
        <f t="shared" si="3"/>
        <v>0.13183915622940012</v>
      </c>
      <c r="D94" s="17" t="s">
        <v>534</v>
      </c>
      <c r="E94" s="4">
        <v>5</v>
      </c>
      <c r="F94" s="12">
        <f t="shared" si="4"/>
        <v>0.32959789057350031</v>
      </c>
    </row>
    <row r="95" spans="1:6" x14ac:dyDescent="0.25">
      <c r="A95" s="17" t="s">
        <v>637</v>
      </c>
      <c r="B95" s="4">
        <v>3</v>
      </c>
      <c r="C95" s="15">
        <f t="shared" si="3"/>
        <v>0.19775873434410021</v>
      </c>
      <c r="D95" s="17" t="s">
        <v>532</v>
      </c>
      <c r="E95" s="4">
        <v>5</v>
      </c>
      <c r="F95" s="12">
        <f t="shared" si="4"/>
        <v>0.32959789057350031</v>
      </c>
    </row>
    <row r="96" spans="1:6" x14ac:dyDescent="0.25">
      <c r="A96" s="17" t="s">
        <v>638</v>
      </c>
      <c r="B96" s="4">
        <v>1</v>
      </c>
      <c r="C96" s="15">
        <f t="shared" si="3"/>
        <v>6.5919578114700061E-2</v>
      </c>
      <c r="D96" s="17" t="s">
        <v>555</v>
      </c>
      <c r="E96" s="4">
        <v>5</v>
      </c>
      <c r="F96" s="12">
        <f t="shared" si="4"/>
        <v>0.32959789057350031</v>
      </c>
    </row>
    <row r="97" spans="1:6" x14ac:dyDescent="0.25">
      <c r="A97" s="17" t="s">
        <v>639</v>
      </c>
      <c r="B97" s="4">
        <v>1</v>
      </c>
      <c r="C97" s="15">
        <f t="shared" si="3"/>
        <v>6.5919578114700061E-2</v>
      </c>
      <c r="D97" s="17" t="s">
        <v>633</v>
      </c>
      <c r="E97" s="4">
        <v>5</v>
      </c>
      <c r="F97" s="12">
        <f t="shared" si="4"/>
        <v>0.32959789057350031</v>
      </c>
    </row>
    <row r="98" spans="1:6" x14ac:dyDescent="0.25">
      <c r="A98" s="17" t="s">
        <v>634</v>
      </c>
      <c r="B98" s="4">
        <v>1</v>
      </c>
      <c r="C98" s="15">
        <f t="shared" ref="C98:C108" si="5">B98/15.17</f>
        <v>6.5919578114700061E-2</v>
      </c>
      <c r="D98" s="17" t="s">
        <v>612</v>
      </c>
      <c r="E98" s="4">
        <v>5</v>
      </c>
      <c r="F98" s="12">
        <f t="shared" si="4"/>
        <v>0.32959789057350031</v>
      </c>
    </row>
    <row r="99" spans="1:6" x14ac:dyDescent="0.25">
      <c r="A99" s="17" t="s">
        <v>635</v>
      </c>
      <c r="B99" s="4">
        <v>1</v>
      </c>
      <c r="C99" s="15">
        <f t="shared" si="5"/>
        <v>6.5919578114700061E-2</v>
      </c>
      <c r="D99" s="17" t="s">
        <v>431</v>
      </c>
      <c r="E99" s="4">
        <v>5</v>
      </c>
      <c r="F99" s="12">
        <f t="shared" si="4"/>
        <v>0.32959789057350031</v>
      </c>
    </row>
    <row r="100" spans="1:6" x14ac:dyDescent="0.25">
      <c r="A100" s="17" t="s">
        <v>636</v>
      </c>
      <c r="B100" s="4">
        <v>2</v>
      </c>
      <c r="C100" s="15">
        <f t="shared" si="5"/>
        <v>0.13183915622940012</v>
      </c>
      <c r="D100" s="17" t="s">
        <v>506</v>
      </c>
      <c r="E100" s="4">
        <v>5</v>
      </c>
      <c r="F100" s="12">
        <f t="shared" si="4"/>
        <v>0.32959789057350031</v>
      </c>
    </row>
    <row r="101" spans="1:6" x14ac:dyDescent="0.25">
      <c r="A101" s="17" t="s">
        <v>640</v>
      </c>
      <c r="B101" s="4">
        <v>2</v>
      </c>
      <c r="C101" s="15">
        <f t="shared" si="5"/>
        <v>0.13183915622940012</v>
      </c>
      <c r="D101" s="17" t="s">
        <v>457</v>
      </c>
      <c r="E101" s="4">
        <v>5</v>
      </c>
      <c r="F101" s="12">
        <f t="shared" si="4"/>
        <v>0.32959789057350031</v>
      </c>
    </row>
    <row r="102" spans="1:6" x14ac:dyDescent="0.25">
      <c r="A102" s="17" t="s">
        <v>641</v>
      </c>
      <c r="B102" s="4">
        <v>1</v>
      </c>
      <c r="C102" s="15">
        <f t="shared" si="5"/>
        <v>6.5919578114700061E-2</v>
      </c>
      <c r="D102" s="17" t="s">
        <v>485</v>
      </c>
      <c r="E102" s="4">
        <v>5</v>
      </c>
      <c r="F102" s="12">
        <f t="shared" si="4"/>
        <v>0.32959789057350031</v>
      </c>
    </row>
    <row r="103" spans="1:6" x14ac:dyDescent="0.25">
      <c r="A103" s="17" t="s">
        <v>398</v>
      </c>
      <c r="B103" s="4">
        <v>16</v>
      </c>
      <c r="C103" s="15">
        <f t="shared" si="5"/>
        <v>1.054713249835201</v>
      </c>
      <c r="D103" s="17" t="s">
        <v>573</v>
      </c>
      <c r="E103" s="4">
        <v>4</v>
      </c>
      <c r="F103" s="12">
        <f t="shared" si="4"/>
        <v>0.26367831245880025</v>
      </c>
    </row>
    <row r="104" spans="1:6" x14ac:dyDescent="0.25">
      <c r="A104" s="17" t="s">
        <v>633</v>
      </c>
      <c r="B104" s="4">
        <v>5</v>
      </c>
      <c r="C104" s="15">
        <f t="shared" si="5"/>
        <v>0.32959789057350031</v>
      </c>
      <c r="D104" s="17" t="s">
        <v>572</v>
      </c>
      <c r="E104" s="4">
        <v>4</v>
      </c>
      <c r="F104" s="12">
        <f t="shared" si="4"/>
        <v>0.26367831245880025</v>
      </c>
    </row>
    <row r="105" spans="1:6" x14ac:dyDescent="0.25">
      <c r="A105" s="17" t="s">
        <v>627</v>
      </c>
      <c r="B105" s="4">
        <v>3</v>
      </c>
      <c r="C105" s="15">
        <f t="shared" si="5"/>
        <v>0.19775873434410021</v>
      </c>
      <c r="D105" s="17" t="s">
        <v>565</v>
      </c>
      <c r="E105" s="4">
        <v>4</v>
      </c>
      <c r="F105" s="12">
        <f t="shared" si="4"/>
        <v>0.26367831245880025</v>
      </c>
    </row>
    <row r="106" spans="1:6" x14ac:dyDescent="0.25">
      <c r="A106" s="17" t="s">
        <v>628</v>
      </c>
      <c r="B106" s="4">
        <v>3</v>
      </c>
      <c r="C106" s="15">
        <f t="shared" si="5"/>
        <v>0.19775873434410021</v>
      </c>
      <c r="D106" s="17" t="s">
        <v>582</v>
      </c>
      <c r="E106" s="4">
        <v>4</v>
      </c>
      <c r="F106" s="12">
        <f t="shared" si="4"/>
        <v>0.26367831245880025</v>
      </c>
    </row>
    <row r="107" spans="1:6" x14ac:dyDescent="0.25">
      <c r="A107" s="17" t="s">
        <v>624</v>
      </c>
      <c r="B107" s="4">
        <v>3</v>
      </c>
      <c r="C107" s="15">
        <f t="shared" si="5"/>
        <v>0.19775873434410021</v>
      </c>
      <c r="D107" s="17" t="s">
        <v>558</v>
      </c>
      <c r="E107" s="4">
        <v>4</v>
      </c>
      <c r="F107" s="12">
        <f t="shared" si="4"/>
        <v>0.26367831245880025</v>
      </c>
    </row>
    <row r="108" spans="1:6" x14ac:dyDescent="0.25">
      <c r="A108" s="17" t="s">
        <v>625</v>
      </c>
      <c r="B108" s="4">
        <v>1</v>
      </c>
      <c r="C108" s="15">
        <f t="shared" si="5"/>
        <v>6.5919578114700061E-2</v>
      </c>
      <c r="D108" s="17" t="s">
        <v>631</v>
      </c>
      <c r="E108" s="4">
        <v>4</v>
      </c>
      <c r="F108" s="12">
        <f t="shared" si="4"/>
        <v>0.26367831245880025</v>
      </c>
    </row>
    <row r="109" spans="1:6" x14ac:dyDescent="0.25">
      <c r="A109" s="17" t="s">
        <v>626</v>
      </c>
      <c r="B109" s="4">
        <v>1</v>
      </c>
      <c r="C109" s="15">
        <f t="shared" ref="C109:C138" si="6">B109/15.17</f>
        <v>6.5919578114700061E-2</v>
      </c>
      <c r="D109" s="17" t="s">
        <v>658</v>
      </c>
      <c r="E109" s="4">
        <v>4</v>
      </c>
      <c r="F109" s="12">
        <f t="shared" si="4"/>
        <v>0.26367831245880025</v>
      </c>
    </row>
    <row r="110" spans="1:6" x14ac:dyDescent="0.25">
      <c r="A110" s="17" t="s">
        <v>403</v>
      </c>
      <c r="B110" s="4">
        <v>11</v>
      </c>
      <c r="C110" s="15">
        <f t="shared" si="6"/>
        <v>0.72511535926170068</v>
      </c>
      <c r="D110" s="17" t="s">
        <v>646</v>
      </c>
      <c r="E110" s="4">
        <v>4</v>
      </c>
      <c r="F110" s="12">
        <f t="shared" si="4"/>
        <v>0.26367831245880025</v>
      </c>
    </row>
    <row r="111" spans="1:6" x14ac:dyDescent="0.25">
      <c r="A111" s="17" t="s">
        <v>631</v>
      </c>
      <c r="B111" s="4">
        <v>4</v>
      </c>
      <c r="C111" s="15">
        <f t="shared" si="6"/>
        <v>0.26367831245880025</v>
      </c>
      <c r="D111" s="17" t="s">
        <v>604</v>
      </c>
      <c r="E111" s="4">
        <v>4</v>
      </c>
      <c r="F111" s="12">
        <f t="shared" si="4"/>
        <v>0.26367831245880025</v>
      </c>
    </row>
    <row r="112" spans="1:6" x14ac:dyDescent="0.25">
      <c r="A112" s="17" t="s">
        <v>404</v>
      </c>
      <c r="B112" s="4">
        <v>9</v>
      </c>
      <c r="C112" s="15">
        <f t="shared" si="6"/>
        <v>0.59327620303230055</v>
      </c>
      <c r="D112" s="17" t="s">
        <v>605</v>
      </c>
      <c r="E112" s="4">
        <v>4</v>
      </c>
      <c r="F112" s="12">
        <f t="shared" si="4"/>
        <v>0.26367831245880025</v>
      </c>
    </row>
    <row r="113" spans="1:6" x14ac:dyDescent="0.25">
      <c r="A113" s="17" t="s">
        <v>632</v>
      </c>
      <c r="B113" s="4">
        <v>1</v>
      </c>
      <c r="C113" s="15">
        <f t="shared" si="6"/>
        <v>6.5919578114700061E-2</v>
      </c>
      <c r="D113" s="17" t="s">
        <v>596</v>
      </c>
      <c r="E113" s="4">
        <v>4</v>
      </c>
      <c r="F113" s="12">
        <f t="shared" si="4"/>
        <v>0.26367831245880025</v>
      </c>
    </row>
    <row r="114" spans="1:6" x14ac:dyDescent="0.25">
      <c r="A114" s="17" t="s">
        <v>629</v>
      </c>
      <c r="B114" s="4">
        <v>1</v>
      </c>
      <c r="C114" s="15">
        <f t="shared" si="6"/>
        <v>6.5919578114700061E-2</v>
      </c>
      <c r="D114" s="17" t="s">
        <v>436</v>
      </c>
      <c r="E114" s="4">
        <v>4</v>
      </c>
      <c r="F114" s="12">
        <f t="shared" si="4"/>
        <v>0.26367831245880025</v>
      </c>
    </row>
    <row r="115" spans="1:6" x14ac:dyDescent="0.25">
      <c r="A115" s="17" t="s">
        <v>630</v>
      </c>
      <c r="B115" s="4">
        <v>1</v>
      </c>
      <c r="C115" s="15">
        <f t="shared" si="6"/>
        <v>6.5919578114700061E-2</v>
      </c>
      <c r="D115" s="17" t="s">
        <v>438</v>
      </c>
      <c r="E115" s="4">
        <v>4</v>
      </c>
      <c r="F115" s="12">
        <f t="shared" si="4"/>
        <v>0.26367831245880025</v>
      </c>
    </row>
    <row r="116" spans="1:6" x14ac:dyDescent="0.25">
      <c r="A116" s="17" t="s">
        <v>652</v>
      </c>
      <c r="B116" s="4">
        <v>1</v>
      </c>
      <c r="C116" s="15">
        <f t="shared" si="6"/>
        <v>6.5919578114700061E-2</v>
      </c>
      <c r="D116" s="17" t="s">
        <v>432</v>
      </c>
      <c r="E116" s="4">
        <v>4</v>
      </c>
      <c r="F116" s="12">
        <f t="shared" si="4"/>
        <v>0.26367831245880025</v>
      </c>
    </row>
    <row r="117" spans="1:6" x14ac:dyDescent="0.25">
      <c r="A117" s="17" t="s">
        <v>653</v>
      </c>
      <c r="B117" s="4">
        <v>2</v>
      </c>
      <c r="C117" s="15">
        <f t="shared" si="6"/>
        <v>0.13183915622940012</v>
      </c>
      <c r="D117" s="17" t="s">
        <v>496</v>
      </c>
      <c r="E117" s="4">
        <v>4</v>
      </c>
      <c r="F117" s="12">
        <f t="shared" si="4"/>
        <v>0.26367831245880025</v>
      </c>
    </row>
    <row r="118" spans="1:6" x14ac:dyDescent="0.25">
      <c r="A118" s="17" t="s">
        <v>654</v>
      </c>
      <c r="B118" s="4">
        <v>2</v>
      </c>
      <c r="C118" s="15">
        <f t="shared" si="6"/>
        <v>0.13183915622940012</v>
      </c>
      <c r="D118" s="17" t="s">
        <v>497</v>
      </c>
      <c r="E118" s="4">
        <v>4</v>
      </c>
      <c r="F118" s="12">
        <f t="shared" si="4"/>
        <v>0.26367831245880025</v>
      </c>
    </row>
    <row r="119" spans="1:6" x14ac:dyDescent="0.25">
      <c r="A119" s="17" t="s">
        <v>649</v>
      </c>
      <c r="B119" s="4">
        <v>3</v>
      </c>
      <c r="C119" s="15">
        <f t="shared" si="6"/>
        <v>0.19775873434410021</v>
      </c>
      <c r="D119" s="17" t="s">
        <v>515</v>
      </c>
      <c r="E119" s="4">
        <v>4</v>
      </c>
      <c r="F119" s="12">
        <f t="shared" si="4"/>
        <v>0.26367831245880025</v>
      </c>
    </row>
    <row r="120" spans="1:6" x14ac:dyDescent="0.25">
      <c r="A120" s="17" t="s">
        <v>650</v>
      </c>
      <c r="B120" s="4">
        <v>6</v>
      </c>
      <c r="C120" s="15">
        <f t="shared" si="6"/>
        <v>0.39551746868820042</v>
      </c>
      <c r="D120" s="17" t="s">
        <v>522</v>
      </c>
      <c r="E120" s="4">
        <v>4</v>
      </c>
      <c r="F120" s="12">
        <f t="shared" si="4"/>
        <v>0.26367831245880025</v>
      </c>
    </row>
    <row r="121" spans="1:6" x14ac:dyDescent="0.25">
      <c r="A121" s="17" t="s">
        <v>651</v>
      </c>
      <c r="B121" s="4">
        <v>7</v>
      </c>
      <c r="C121" s="15">
        <f t="shared" si="6"/>
        <v>0.46143704680290049</v>
      </c>
      <c r="D121" s="17" t="s">
        <v>524</v>
      </c>
      <c r="E121" s="4">
        <v>4</v>
      </c>
      <c r="F121" s="12">
        <f t="shared" si="4"/>
        <v>0.26367831245880025</v>
      </c>
    </row>
    <row r="122" spans="1:6" x14ac:dyDescent="0.25">
      <c r="A122" s="17" t="s">
        <v>658</v>
      </c>
      <c r="B122" s="4">
        <v>4</v>
      </c>
      <c r="C122" s="15">
        <f t="shared" si="6"/>
        <v>0.26367831245880025</v>
      </c>
      <c r="D122" s="17" t="s">
        <v>509</v>
      </c>
      <c r="E122" s="4">
        <v>4</v>
      </c>
      <c r="F122" s="12">
        <f t="shared" si="4"/>
        <v>0.26367831245880025</v>
      </c>
    </row>
    <row r="123" spans="1:6" x14ac:dyDescent="0.25">
      <c r="A123" s="17" t="s">
        <v>655</v>
      </c>
      <c r="B123" s="4">
        <v>7</v>
      </c>
      <c r="C123" s="15">
        <f t="shared" si="6"/>
        <v>0.46143704680290049</v>
      </c>
      <c r="D123" s="17" t="s">
        <v>574</v>
      </c>
      <c r="E123" s="4">
        <v>3</v>
      </c>
      <c r="F123" s="12">
        <f t="shared" si="4"/>
        <v>0.19775873434410021</v>
      </c>
    </row>
    <row r="124" spans="1:6" x14ac:dyDescent="0.25">
      <c r="A124" s="17" t="s">
        <v>656</v>
      </c>
      <c r="B124" s="4">
        <v>1</v>
      </c>
      <c r="C124" s="15">
        <f t="shared" si="6"/>
        <v>6.5919578114700061E-2</v>
      </c>
      <c r="D124" s="17" t="s">
        <v>570</v>
      </c>
      <c r="E124" s="4">
        <v>3</v>
      </c>
      <c r="F124" s="12">
        <f t="shared" si="4"/>
        <v>0.19775873434410021</v>
      </c>
    </row>
    <row r="125" spans="1:6" x14ac:dyDescent="0.25">
      <c r="A125" s="17" t="s">
        <v>657</v>
      </c>
      <c r="B125" s="4">
        <v>2</v>
      </c>
      <c r="C125" s="15">
        <f t="shared" si="6"/>
        <v>0.13183915622940012</v>
      </c>
      <c r="D125" s="17" t="s">
        <v>571</v>
      </c>
      <c r="E125" s="4">
        <v>3</v>
      </c>
      <c r="F125" s="12">
        <f t="shared" si="4"/>
        <v>0.19775873434410021</v>
      </c>
    </row>
    <row r="126" spans="1:6" x14ac:dyDescent="0.25">
      <c r="A126" s="17" t="s">
        <v>648</v>
      </c>
      <c r="B126" s="4">
        <v>2</v>
      </c>
      <c r="C126" s="15">
        <f t="shared" si="6"/>
        <v>0.13183915622940012</v>
      </c>
      <c r="D126" s="17" t="s">
        <v>578</v>
      </c>
      <c r="E126" s="4">
        <v>3</v>
      </c>
      <c r="F126" s="12">
        <f t="shared" si="4"/>
        <v>0.19775873434410021</v>
      </c>
    </row>
    <row r="127" spans="1:6" x14ac:dyDescent="0.25">
      <c r="A127" s="17" t="s">
        <v>643</v>
      </c>
      <c r="B127" s="4">
        <v>3</v>
      </c>
      <c r="C127" s="15">
        <f t="shared" si="6"/>
        <v>0.19775873434410021</v>
      </c>
      <c r="D127" s="17" t="s">
        <v>577</v>
      </c>
      <c r="E127" s="4">
        <v>3</v>
      </c>
      <c r="F127" s="12">
        <f t="shared" si="4"/>
        <v>0.19775873434410021</v>
      </c>
    </row>
    <row r="128" spans="1:6" x14ac:dyDescent="0.25">
      <c r="A128" s="17" t="s">
        <v>642</v>
      </c>
      <c r="B128" s="4">
        <v>1</v>
      </c>
      <c r="C128" s="15">
        <f t="shared" si="6"/>
        <v>6.5919578114700061E-2</v>
      </c>
      <c r="D128" s="17" t="s">
        <v>553</v>
      </c>
      <c r="E128" s="4">
        <v>3</v>
      </c>
      <c r="F128" s="12">
        <f t="shared" si="4"/>
        <v>0.19775873434410021</v>
      </c>
    </row>
    <row r="129" spans="1:6" x14ac:dyDescent="0.25">
      <c r="A129" s="17" t="s">
        <v>646</v>
      </c>
      <c r="B129" s="4">
        <v>4</v>
      </c>
      <c r="C129" s="15">
        <f t="shared" si="6"/>
        <v>0.26367831245880025</v>
      </c>
      <c r="D129" s="17" t="s">
        <v>548</v>
      </c>
      <c r="E129" s="4">
        <v>3</v>
      </c>
      <c r="F129" s="12">
        <f t="shared" si="4"/>
        <v>0.19775873434410021</v>
      </c>
    </row>
    <row r="130" spans="1:6" x14ac:dyDescent="0.25">
      <c r="A130" s="17" t="s">
        <v>409</v>
      </c>
      <c r="B130" s="4">
        <v>18</v>
      </c>
      <c r="C130" s="15">
        <f t="shared" si="6"/>
        <v>1.1865524060646011</v>
      </c>
      <c r="D130" s="17" t="s">
        <v>637</v>
      </c>
      <c r="E130" s="4">
        <v>3</v>
      </c>
      <c r="F130" s="12">
        <f t="shared" si="4"/>
        <v>0.19775873434410021</v>
      </c>
    </row>
    <row r="131" spans="1:6" x14ac:dyDescent="0.25">
      <c r="A131" s="17" t="s">
        <v>531</v>
      </c>
      <c r="B131" s="4">
        <v>1</v>
      </c>
      <c r="C131" s="15">
        <f t="shared" si="6"/>
        <v>6.5919578114700061E-2</v>
      </c>
      <c r="D131" s="17" t="s">
        <v>627</v>
      </c>
      <c r="E131" s="4">
        <v>3</v>
      </c>
      <c r="F131" s="12">
        <f t="shared" ref="F131:F194" si="7">E131/15.17</f>
        <v>0.19775873434410021</v>
      </c>
    </row>
    <row r="132" spans="1:6" x14ac:dyDescent="0.25">
      <c r="A132" s="17" t="s">
        <v>527</v>
      </c>
      <c r="B132" s="4">
        <v>6</v>
      </c>
      <c r="C132" s="15">
        <f t="shared" si="6"/>
        <v>0.39551746868820042</v>
      </c>
      <c r="D132" s="17" t="s">
        <v>628</v>
      </c>
      <c r="E132" s="4">
        <v>3</v>
      </c>
      <c r="F132" s="12">
        <f t="shared" si="7"/>
        <v>0.19775873434410021</v>
      </c>
    </row>
    <row r="133" spans="1:6" x14ac:dyDescent="0.25">
      <c r="A133" s="17" t="s">
        <v>528</v>
      </c>
      <c r="B133" s="4">
        <v>1</v>
      </c>
      <c r="C133" s="15">
        <f t="shared" si="6"/>
        <v>6.5919578114700061E-2</v>
      </c>
      <c r="D133" s="17" t="s">
        <v>624</v>
      </c>
      <c r="E133" s="4">
        <v>3</v>
      </c>
      <c r="F133" s="12">
        <f t="shared" si="7"/>
        <v>0.19775873434410021</v>
      </c>
    </row>
    <row r="134" spans="1:6" x14ac:dyDescent="0.25">
      <c r="A134" s="17" t="s">
        <v>529</v>
      </c>
      <c r="B134" s="4">
        <v>7</v>
      </c>
      <c r="C134" s="15">
        <f t="shared" si="6"/>
        <v>0.46143704680290049</v>
      </c>
      <c r="D134" s="17" t="s">
        <v>649</v>
      </c>
      <c r="E134" s="4">
        <v>3</v>
      </c>
      <c r="F134" s="12">
        <f t="shared" si="7"/>
        <v>0.19775873434410021</v>
      </c>
    </row>
    <row r="135" spans="1:6" x14ac:dyDescent="0.25">
      <c r="A135" s="17" t="s">
        <v>552</v>
      </c>
      <c r="B135" s="4">
        <v>1</v>
      </c>
      <c r="C135" s="15">
        <f t="shared" si="6"/>
        <v>6.5919578114700061E-2</v>
      </c>
      <c r="D135" s="17" t="s">
        <v>643</v>
      </c>
      <c r="E135" s="4">
        <v>3</v>
      </c>
      <c r="F135" s="12">
        <f t="shared" si="7"/>
        <v>0.19775873434410021</v>
      </c>
    </row>
    <row r="136" spans="1:6" x14ac:dyDescent="0.25">
      <c r="A136" s="17" t="s">
        <v>647</v>
      </c>
      <c r="B136" s="4">
        <v>3</v>
      </c>
      <c r="C136" s="15">
        <f t="shared" si="6"/>
        <v>0.19775873434410021</v>
      </c>
      <c r="D136" s="17" t="s">
        <v>647</v>
      </c>
      <c r="E136" s="4">
        <v>3</v>
      </c>
      <c r="F136" s="12">
        <f t="shared" si="7"/>
        <v>0.19775873434410021</v>
      </c>
    </row>
    <row r="137" spans="1:6" x14ac:dyDescent="0.25">
      <c r="A137" s="17" t="s">
        <v>644</v>
      </c>
      <c r="B137" s="4">
        <v>2</v>
      </c>
      <c r="C137" s="15">
        <f t="shared" si="6"/>
        <v>0.13183915622940012</v>
      </c>
      <c r="D137" s="17" t="s">
        <v>606</v>
      </c>
      <c r="E137" s="4">
        <v>3</v>
      </c>
      <c r="F137" s="12">
        <f t="shared" si="7"/>
        <v>0.19775873434410021</v>
      </c>
    </row>
    <row r="138" spans="1:6" x14ac:dyDescent="0.25">
      <c r="A138" s="17" t="s">
        <v>645</v>
      </c>
      <c r="B138" s="4">
        <v>2</v>
      </c>
      <c r="C138" s="15">
        <f t="shared" si="6"/>
        <v>0.13183915622940012</v>
      </c>
      <c r="D138" s="17" t="s">
        <v>595</v>
      </c>
      <c r="E138" s="4">
        <v>3</v>
      </c>
      <c r="F138" s="12">
        <f t="shared" si="7"/>
        <v>0.19775873434410021</v>
      </c>
    </row>
    <row r="139" spans="1:6" x14ac:dyDescent="0.25">
      <c r="A139" s="17" t="s">
        <v>623</v>
      </c>
      <c r="B139" s="4">
        <v>2</v>
      </c>
      <c r="C139" s="15">
        <f t="shared" ref="C139:C167" si="8">B139/15.17</f>
        <v>0.13183915622940012</v>
      </c>
      <c r="D139" s="17" t="s">
        <v>597</v>
      </c>
      <c r="E139" s="4">
        <v>3</v>
      </c>
      <c r="F139" s="12">
        <f t="shared" si="7"/>
        <v>0.19775873434410021</v>
      </c>
    </row>
    <row r="140" spans="1:6" x14ac:dyDescent="0.25">
      <c r="A140" s="17" t="s">
        <v>602</v>
      </c>
      <c r="B140" s="4">
        <v>1</v>
      </c>
      <c r="C140" s="15">
        <f t="shared" si="8"/>
        <v>6.5919578114700061E-2</v>
      </c>
      <c r="D140" s="17" t="s">
        <v>620</v>
      </c>
      <c r="E140" s="4">
        <v>3</v>
      </c>
      <c r="F140" s="12">
        <f t="shared" si="7"/>
        <v>0.19775873434410021</v>
      </c>
    </row>
    <row r="141" spans="1:6" x14ac:dyDescent="0.25">
      <c r="A141" s="17" t="s">
        <v>603</v>
      </c>
      <c r="B141" s="4">
        <v>2</v>
      </c>
      <c r="C141" s="15">
        <f t="shared" si="8"/>
        <v>0.13183915622940012</v>
      </c>
      <c r="D141" s="17" t="s">
        <v>619</v>
      </c>
      <c r="E141" s="4">
        <v>3</v>
      </c>
      <c r="F141" s="12">
        <f t="shared" si="7"/>
        <v>0.19775873434410021</v>
      </c>
    </row>
    <row r="142" spans="1:6" x14ac:dyDescent="0.25">
      <c r="A142" s="17" t="s">
        <v>600</v>
      </c>
      <c r="B142" s="4">
        <v>2</v>
      </c>
      <c r="C142" s="15">
        <f t="shared" si="8"/>
        <v>0.13183915622940012</v>
      </c>
      <c r="D142" s="17" t="s">
        <v>614</v>
      </c>
      <c r="E142" s="4">
        <v>3</v>
      </c>
      <c r="F142" s="12">
        <f t="shared" si="7"/>
        <v>0.19775873434410021</v>
      </c>
    </row>
    <row r="143" spans="1:6" x14ac:dyDescent="0.25">
      <c r="A143" s="17" t="s">
        <v>601</v>
      </c>
      <c r="B143" s="4">
        <v>2</v>
      </c>
      <c r="C143" s="15">
        <f t="shared" si="8"/>
        <v>0.13183915622940012</v>
      </c>
      <c r="D143" s="17" t="s">
        <v>430</v>
      </c>
      <c r="E143" s="4">
        <v>3</v>
      </c>
      <c r="F143" s="12">
        <f t="shared" si="7"/>
        <v>0.19775873434410021</v>
      </c>
    </row>
    <row r="144" spans="1:6" x14ac:dyDescent="0.25">
      <c r="A144" s="17" t="s">
        <v>379</v>
      </c>
      <c r="B144" s="4">
        <v>9</v>
      </c>
      <c r="C144" s="15">
        <f t="shared" si="8"/>
        <v>0.59327620303230055</v>
      </c>
      <c r="D144" s="17" t="s">
        <v>451</v>
      </c>
      <c r="E144" s="4">
        <v>3</v>
      </c>
      <c r="F144" s="12">
        <f t="shared" si="7"/>
        <v>0.19775873434410021</v>
      </c>
    </row>
    <row r="145" spans="1:6" x14ac:dyDescent="0.25">
      <c r="A145" s="17" t="s">
        <v>606</v>
      </c>
      <c r="B145" s="4">
        <v>3</v>
      </c>
      <c r="C145" s="15">
        <f t="shared" si="8"/>
        <v>0.19775873434410021</v>
      </c>
      <c r="D145" s="17" t="s">
        <v>434</v>
      </c>
      <c r="E145" s="4">
        <v>3</v>
      </c>
      <c r="F145" s="12">
        <f t="shared" si="7"/>
        <v>0.19775873434410021</v>
      </c>
    </row>
    <row r="146" spans="1:6" x14ac:dyDescent="0.25">
      <c r="A146" s="17" t="s">
        <v>381</v>
      </c>
      <c r="B146" s="4">
        <v>9</v>
      </c>
      <c r="C146" s="15">
        <f t="shared" si="8"/>
        <v>0.59327620303230055</v>
      </c>
      <c r="D146" s="17" t="s">
        <v>433</v>
      </c>
      <c r="E146" s="4">
        <v>3</v>
      </c>
      <c r="F146" s="12">
        <f t="shared" si="7"/>
        <v>0.19775873434410021</v>
      </c>
    </row>
    <row r="147" spans="1:6" x14ac:dyDescent="0.25">
      <c r="A147" s="17" t="s">
        <v>607</v>
      </c>
      <c r="B147" s="4">
        <v>2</v>
      </c>
      <c r="C147" s="15">
        <f t="shared" si="8"/>
        <v>0.13183915622940012</v>
      </c>
      <c r="D147" s="17" t="s">
        <v>452</v>
      </c>
      <c r="E147" s="4">
        <v>3</v>
      </c>
      <c r="F147" s="12">
        <f t="shared" si="7"/>
        <v>0.19775873434410021</v>
      </c>
    </row>
    <row r="148" spans="1:6" x14ac:dyDescent="0.25">
      <c r="A148" s="17" t="s">
        <v>608</v>
      </c>
      <c r="B148" s="4">
        <v>7</v>
      </c>
      <c r="C148" s="15">
        <f t="shared" si="8"/>
        <v>0.46143704680290049</v>
      </c>
      <c r="D148" s="17" t="s">
        <v>494</v>
      </c>
      <c r="E148" s="4">
        <v>3</v>
      </c>
      <c r="F148" s="12">
        <f t="shared" si="7"/>
        <v>0.19775873434410021</v>
      </c>
    </row>
    <row r="149" spans="1:6" x14ac:dyDescent="0.25">
      <c r="A149" s="17" t="s">
        <v>604</v>
      </c>
      <c r="B149" s="4">
        <v>4</v>
      </c>
      <c r="C149" s="15">
        <f t="shared" si="8"/>
        <v>0.26367831245880025</v>
      </c>
      <c r="D149" s="17" t="s">
        <v>495</v>
      </c>
      <c r="E149" s="4">
        <v>3</v>
      </c>
      <c r="F149" s="12">
        <f t="shared" si="7"/>
        <v>0.19775873434410021</v>
      </c>
    </row>
    <row r="150" spans="1:6" x14ac:dyDescent="0.25">
      <c r="A150" s="17" t="s">
        <v>605</v>
      </c>
      <c r="B150" s="4">
        <v>4</v>
      </c>
      <c r="C150" s="15">
        <f t="shared" si="8"/>
        <v>0.26367831245880025</v>
      </c>
      <c r="D150" s="17" t="s">
        <v>500</v>
      </c>
      <c r="E150" s="4">
        <v>3</v>
      </c>
      <c r="F150" s="12">
        <f t="shared" si="7"/>
        <v>0.19775873434410021</v>
      </c>
    </row>
    <row r="151" spans="1:6" x14ac:dyDescent="0.25">
      <c r="A151" s="17" t="s">
        <v>593</v>
      </c>
      <c r="B151" s="4">
        <v>1</v>
      </c>
      <c r="C151" s="15">
        <f t="shared" si="8"/>
        <v>6.5919578114700061E-2</v>
      </c>
      <c r="D151" s="17" t="s">
        <v>521</v>
      </c>
      <c r="E151" s="4">
        <v>3</v>
      </c>
      <c r="F151" s="12">
        <f t="shared" si="7"/>
        <v>0.19775873434410021</v>
      </c>
    </row>
    <row r="152" spans="1:6" x14ac:dyDescent="0.25">
      <c r="A152" s="17" t="s">
        <v>594</v>
      </c>
      <c r="B152" s="4">
        <v>2</v>
      </c>
      <c r="C152" s="15">
        <f t="shared" si="8"/>
        <v>0.13183915622940012</v>
      </c>
      <c r="D152" s="17" t="s">
        <v>504</v>
      </c>
      <c r="E152" s="4">
        <v>3</v>
      </c>
      <c r="F152" s="12">
        <f t="shared" si="7"/>
        <v>0.19775873434410021</v>
      </c>
    </row>
    <row r="153" spans="1:6" x14ac:dyDescent="0.25">
      <c r="A153" s="17" t="s">
        <v>590</v>
      </c>
      <c r="B153" s="4">
        <v>6</v>
      </c>
      <c r="C153" s="15">
        <f t="shared" si="8"/>
        <v>0.39551746868820042</v>
      </c>
      <c r="D153" s="17" t="s">
        <v>505</v>
      </c>
      <c r="E153" s="4">
        <v>3</v>
      </c>
      <c r="F153" s="12">
        <f t="shared" si="7"/>
        <v>0.19775873434410021</v>
      </c>
    </row>
    <row r="154" spans="1:6" x14ac:dyDescent="0.25">
      <c r="A154" s="17" t="s">
        <v>591</v>
      </c>
      <c r="B154" s="4">
        <v>1</v>
      </c>
      <c r="C154" s="15">
        <f t="shared" si="8"/>
        <v>6.5919578114700061E-2</v>
      </c>
      <c r="D154" s="17" t="s">
        <v>511</v>
      </c>
      <c r="E154" s="4">
        <v>3</v>
      </c>
      <c r="F154" s="12">
        <f t="shared" si="7"/>
        <v>0.19775873434410021</v>
      </c>
    </row>
    <row r="155" spans="1:6" x14ac:dyDescent="0.25">
      <c r="A155" s="17" t="s">
        <v>592</v>
      </c>
      <c r="B155" s="4">
        <v>1</v>
      </c>
      <c r="C155" s="15">
        <f t="shared" si="8"/>
        <v>6.5919578114700061E-2</v>
      </c>
      <c r="D155" s="17" t="s">
        <v>563</v>
      </c>
      <c r="E155" s="4">
        <v>2</v>
      </c>
      <c r="F155" s="12">
        <f t="shared" si="7"/>
        <v>0.13183915622940012</v>
      </c>
    </row>
    <row r="156" spans="1:6" x14ac:dyDescent="0.25">
      <c r="A156" s="17" t="s">
        <v>598</v>
      </c>
      <c r="B156" s="4">
        <v>2</v>
      </c>
      <c r="C156" s="15">
        <f t="shared" si="8"/>
        <v>0.13183915622940012</v>
      </c>
      <c r="D156" s="17" t="s">
        <v>561</v>
      </c>
      <c r="E156" s="4">
        <v>2</v>
      </c>
      <c r="F156" s="12">
        <f t="shared" si="7"/>
        <v>0.13183915622940012</v>
      </c>
    </row>
    <row r="157" spans="1:6" x14ac:dyDescent="0.25">
      <c r="A157" s="17" t="s">
        <v>366</v>
      </c>
      <c r="B157" s="4">
        <v>39</v>
      </c>
      <c r="C157" s="15">
        <f t="shared" si="8"/>
        <v>2.5708635464733027</v>
      </c>
      <c r="D157" s="17" t="s">
        <v>585</v>
      </c>
      <c r="E157" s="4">
        <v>2</v>
      </c>
      <c r="F157" s="12">
        <f t="shared" si="7"/>
        <v>0.13183915622940012</v>
      </c>
    </row>
    <row r="158" spans="1:6" x14ac:dyDescent="0.25">
      <c r="A158" s="17" t="s">
        <v>411</v>
      </c>
      <c r="B158" s="4">
        <v>8</v>
      </c>
      <c r="C158" s="15">
        <f t="shared" si="8"/>
        <v>0.52735662491760049</v>
      </c>
      <c r="D158" s="17" t="s">
        <v>586</v>
      </c>
      <c r="E158" s="4">
        <v>2</v>
      </c>
      <c r="F158" s="12">
        <f t="shared" si="7"/>
        <v>0.13183915622940012</v>
      </c>
    </row>
    <row r="159" spans="1:6" x14ac:dyDescent="0.25">
      <c r="A159" s="17" t="s">
        <v>418</v>
      </c>
      <c r="B159" s="4">
        <v>14</v>
      </c>
      <c r="C159" s="15">
        <f t="shared" si="8"/>
        <v>0.92287409360580097</v>
      </c>
      <c r="D159" s="17" t="s">
        <v>588</v>
      </c>
      <c r="E159" s="4">
        <v>2</v>
      </c>
      <c r="F159" s="12">
        <f t="shared" si="7"/>
        <v>0.13183915622940012</v>
      </c>
    </row>
    <row r="160" spans="1:6" x14ac:dyDescent="0.25">
      <c r="A160" s="17" t="s">
        <v>595</v>
      </c>
      <c r="B160" s="4">
        <v>3</v>
      </c>
      <c r="C160" s="15">
        <f t="shared" si="8"/>
        <v>0.19775873434410021</v>
      </c>
      <c r="D160" s="17" t="s">
        <v>538</v>
      </c>
      <c r="E160" s="4">
        <v>2</v>
      </c>
      <c r="F160" s="12">
        <f t="shared" si="7"/>
        <v>0.13183915622940012</v>
      </c>
    </row>
    <row r="161" spans="1:6" x14ac:dyDescent="0.25">
      <c r="A161" s="17" t="s">
        <v>599</v>
      </c>
      <c r="B161" s="4">
        <v>1</v>
      </c>
      <c r="C161" s="15">
        <f t="shared" si="8"/>
        <v>6.5919578114700061E-2</v>
      </c>
      <c r="D161" s="17" t="s">
        <v>536</v>
      </c>
      <c r="E161" s="4">
        <v>2</v>
      </c>
      <c r="F161" s="12">
        <f t="shared" si="7"/>
        <v>0.13183915622940012</v>
      </c>
    </row>
    <row r="162" spans="1:6" x14ac:dyDescent="0.25">
      <c r="A162" s="17" t="s">
        <v>596</v>
      </c>
      <c r="B162" s="4">
        <v>4</v>
      </c>
      <c r="C162" s="15">
        <f t="shared" si="8"/>
        <v>0.26367831245880025</v>
      </c>
      <c r="D162" s="17" t="s">
        <v>542</v>
      </c>
      <c r="E162" s="4">
        <v>2</v>
      </c>
      <c r="F162" s="12">
        <f t="shared" si="7"/>
        <v>0.13183915622940012</v>
      </c>
    </row>
    <row r="163" spans="1:6" x14ac:dyDescent="0.25">
      <c r="A163" s="17" t="s">
        <v>597</v>
      </c>
      <c r="B163" s="4">
        <v>3</v>
      </c>
      <c r="C163" s="15">
        <f t="shared" si="8"/>
        <v>0.19775873434410021</v>
      </c>
      <c r="D163" s="17" t="s">
        <v>539</v>
      </c>
      <c r="E163" s="4">
        <v>2</v>
      </c>
      <c r="F163" s="12">
        <f t="shared" si="7"/>
        <v>0.13183915622940012</v>
      </c>
    </row>
    <row r="164" spans="1:6" x14ac:dyDescent="0.25">
      <c r="A164" s="17" t="s">
        <v>414</v>
      </c>
      <c r="B164" s="4">
        <v>12</v>
      </c>
      <c r="C164" s="15">
        <f t="shared" si="8"/>
        <v>0.79103493737640085</v>
      </c>
      <c r="D164" s="17" t="s">
        <v>544</v>
      </c>
      <c r="E164" s="4">
        <v>2</v>
      </c>
      <c r="F164" s="12">
        <f t="shared" si="7"/>
        <v>0.13183915622940012</v>
      </c>
    </row>
    <row r="165" spans="1:6" x14ac:dyDescent="0.25">
      <c r="A165" s="17" t="s">
        <v>617</v>
      </c>
      <c r="B165" s="4">
        <v>1</v>
      </c>
      <c r="C165" s="15">
        <f t="shared" si="8"/>
        <v>6.5919578114700061E-2</v>
      </c>
      <c r="D165" s="17" t="s">
        <v>545</v>
      </c>
      <c r="E165" s="4">
        <v>2</v>
      </c>
      <c r="F165" s="12">
        <f t="shared" si="7"/>
        <v>0.13183915622940012</v>
      </c>
    </row>
    <row r="166" spans="1:6" x14ac:dyDescent="0.25">
      <c r="A166" s="17" t="s">
        <v>618</v>
      </c>
      <c r="B166" s="4">
        <v>1</v>
      </c>
      <c r="C166" s="15">
        <f t="shared" si="8"/>
        <v>6.5919578114700061E-2</v>
      </c>
      <c r="D166" s="17" t="s">
        <v>589</v>
      </c>
      <c r="E166" s="4">
        <v>2</v>
      </c>
      <c r="F166" s="12">
        <f t="shared" si="7"/>
        <v>0.13183915622940012</v>
      </c>
    </row>
    <row r="167" spans="1:6" x14ac:dyDescent="0.25">
      <c r="A167" s="17" t="s">
        <v>420</v>
      </c>
      <c r="B167" s="4">
        <v>10</v>
      </c>
      <c r="C167" s="15">
        <f t="shared" si="8"/>
        <v>0.65919578114700061</v>
      </c>
      <c r="D167" s="17" t="s">
        <v>636</v>
      </c>
      <c r="E167" s="4">
        <v>2</v>
      </c>
      <c r="F167" s="12">
        <f t="shared" si="7"/>
        <v>0.13183915622940012</v>
      </c>
    </row>
    <row r="168" spans="1:6" x14ac:dyDescent="0.25">
      <c r="A168" s="17" t="s">
        <v>620</v>
      </c>
      <c r="B168" s="4">
        <v>3</v>
      </c>
      <c r="C168" s="15">
        <f>B168/15.17</f>
        <v>0.19775873434410021</v>
      </c>
      <c r="D168" s="17" t="s">
        <v>640</v>
      </c>
      <c r="E168" s="4">
        <v>2</v>
      </c>
      <c r="F168" s="12">
        <f t="shared" si="7"/>
        <v>0.13183915622940012</v>
      </c>
    </row>
    <row r="169" spans="1:6" x14ac:dyDescent="0.25">
      <c r="A169" s="17" t="s">
        <v>621</v>
      </c>
      <c r="B169" s="4">
        <v>1</v>
      </c>
      <c r="C169" s="15">
        <f>B169/15.17</f>
        <v>6.5919578114700061E-2</v>
      </c>
      <c r="D169" s="17" t="s">
        <v>653</v>
      </c>
      <c r="E169" s="4">
        <v>2</v>
      </c>
      <c r="F169" s="12">
        <f t="shared" si="7"/>
        <v>0.13183915622940012</v>
      </c>
    </row>
    <row r="170" spans="1:6" x14ac:dyDescent="0.25">
      <c r="A170" s="17" t="s">
        <v>371</v>
      </c>
      <c r="B170" s="4">
        <v>23</v>
      </c>
      <c r="C170" s="15">
        <f t="shared" ref="C170:C200" si="9">B170/15.17</f>
        <v>1.5161502966381015</v>
      </c>
      <c r="D170" s="17" t="s">
        <v>654</v>
      </c>
      <c r="E170" s="4">
        <v>2</v>
      </c>
      <c r="F170" s="12">
        <f t="shared" si="7"/>
        <v>0.13183915622940012</v>
      </c>
    </row>
    <row r="171" spans="1:6" x14ac:dyDescent="0.25">
      <c r="A171" s="17" t="s">
        <v>622</v>
      </c>
      <c r="B171" s="4">
        <v>7</v>
      </c>
      <c r="C171" s="15">
        <f t="shared" si="9"/>
        <v>0.46143704680290049</v>
      </c>
      <c r="D171" s="17" t="s">
        <v>657</v>
      </c>
      <c r="E171" s="4">
        <v>2</v>
      </c>
      <c r="F171" s="12">
        <f t="shared" si="7"/>
        <v>0.13183915622940012</v>
      </c>
    </row>
    <row r="172" spans="1:6" x14ac:dyDescent="0.25">
      <c r="A172" s="17" t="s">
        <v>619</v>
      </c>
      <c r="B172" s="4">
        <v>3</v>
      </c>
      <c r="C172" s="15">
        <f t="shared" si="9"/>
        <v>0.19775873434410021</v>
      </c>
      <c r="D172" s="17" t="s">
        <v>648</v>
      </c>
      <c r="E172" s="4">
        <v>2</v>
      </c>
      <c r="F172" s="12">
        <f t="shared" si="7"/>
        <v>0.13183915622940012</v>
      </c>
    </row>
    <row r="173" spans="1:6" x14ac:dyDescent="0.25">
      <c r="A173" s="17" t="s">
        <v>422</v>
      </c>
      <c r="B173" s="4">
        <v>10</v>
      </c>
      <c r="C173" s="15">
        <f t="shared" si="9"/>
        <v>0.65919578114700061</v>
      </c>
      <c r="D173" s="17" t="s">
        <v>644</v>
      </c>
      <c r="E173" s="4">
        <v>2</v>
      </c>
      <c r="F173" s="12">
        <f t="shared" si="7"/>
        <v>0.13183915622940012</v>
      </c>
    </row>
    <row r="174" spans="1:6" x14ac:dyDescent="0.25">
      <c r="A174" s="17" t="s">
        <v>1068</v>
      </c>
      <c r="B174" s="4">
        <v>1</v>
      </c>
      <c r="C174" s="15">
        <f t="shared" si="9"/>
        <v>6.5919578114700061E-2</v>
      </c>
      <c r="D174" s="17" t="s">
        <v>645</v>
      </c>
      <c r="E174" s="4">
        <v>2</v>
      </c>
      <c r="F174" s="12">
        <f t="shared" si="7"/>
        <v>0.13183915622940012</v>
      </c>
    </row>
    <row r="175" spans="1:6" x14ac:dyDescent="0.25">
      <c r="A175" s="17" t="s">
        <v>616</v>
      </c>
      <c r="B175" s="4">
        <v>6</v>
      </c>
      <c r="C175" s="15">
        <f t="shared" si="9"/>
        <v>0.39551746868820042</v>
      </c>
      <c r="D175" s="17" t="s">
        <v>623</v>
      </c>
      <c r="E175" s="4">
        <v>2</v>
      </c>
      <c r="F175" s="12">
        <f t="shared" si="7"/>
        <v>0.13183915622940012</v>
      </c>
    </row>
    <row r="176" spans="1:6" x14ac:dyDescent="0.25">
      <c r="A176" s="17" t="s">
        <v>382</v>
      </c>
      <c r="B176" s="4">
        <v>11</v>
      </c>
      <c r="C176" s="15">
        <f t="shared" si="9"/>
        <v>0.72511535926170068</v>
      </c>
      <c r="D176" s="17" t="s">
        <v>603</v>
      </c>
      <c r="E176" s="4">
        <v>2</v>
      </c>
      <c r="F176" s="12">
        <f t="shared" si="7"/>
        <v>0.13183915622940012</v>
      </c>
    </row>
    <row r="177" spans="1:6" x14ac:dyDescent="0.25">
      <c r="A177" s="17" t="s">
        <v>612</v>
      </c>
      <c r="B177" s="4">
        <v>5</v>
      </c>
      <c r="C177" s="15">
        <f t="shared" si="9"/>
        <v>0.32959789057350031</v>
      </c>
      <c r="D177" s="17" t="s">
        <v>600</v>
      </c>
      <c r="E177" s="4">
        <v>2</v>
      </c>
      <c r="F177" s="12">
        <f t="shared" si="7"/>
        <v>0.13183915622940012</v>
      </c>
    </row>
    <row r="178" spans="1:6" x14ac:dyDescent="0.25">
      <c r="A178" s="17" t="s">
        <v>609</v>
      </c>
      <c r="B178" s="4">
        <v>1</v>
      </c>
      <c r="C178" s="15">
        <f t="shared" si="9"/>
        <v>6.5919578114700061E-2</v>
      </c>
      <c r="D178" s="17" t="s">
        <v>601</v>
      </c>
      <c r="E178" s="4">
        <v>2</v>
      </c>
      <c r="F178" s="12">
        <f t="shared" si="7"/>
        <v>0.13183915622940012</v>
      </c>
    </row>
    <row r="179" spans="1:6" x14ac:dyDescent="0.25">
      <c r="A179" s="17" t="s">
        <v>399</v>
      </c>
      <c r="B179" s="4">
        <v>16</v>
      </c>
      <c r="C179" s="15">
        <f t="shared" si="9"/>
        <v>1.054713249835201</v>
      </c>
      <c r="D179" s="17" t="s">
        <v>607</v>
      </c>
      <c r="E179" s="4">
        <v>2</v>
      </c>
      <c r="F179" s="12">
        <f t="shared" si="7"/>
        <v>0.13183915622940012</v>
      </c>
    </row>
    <row r="180" spans="1:6" x14ac:dyDescent="0.25">
      <c r="A180" s="17" t="s">
        <v>610</v>
      </c>
      <c r="B180" s="4">
        <v>1</v>
      </c>
      <c r="C180" s="15">
        <f t="shared" si="9"/>
        <v>6.5919578114700061E-2</v>
      </c>
      <c r="D180" s="17" t="s">
        <v>594</v>
      </c>
      <c r="E180" s="4">
        <v>2</v>
      </c>
      <c r="F180" s="12">
        <f t="shared" si="7"/>
        <v>0.13183915622940012</v>
      </c>
    </row>
    <row r="181" spans="1:6" x14ac:dyDescent="0.25">
      <c r="A181" s="17" t="s">
        <v>611</v>
      </c>
      <c r="B181" s="4">
        <v>1</v>
      </c>
      <c r="C181" s="15">
        <f t="shared" si="9"/>
        <v>6.5919578114700061E-2</v>
      </c>
      <c r="D181" s="17" t="s">
        <v>598</v>
      </c>
      <c r="E181" s="4">
        <v>2</v>
      </c>
      <c r="F181" s="12">
        <f t="shared" si="7"/>
        <v>0.13183915622940012</v>
      </c>
    </row>
    <row r="182" spans="1:6" x14ac:dyDescent="0.25">
      <c r="A182" s="17" t="s">
        <v>615</v>
      </c>
      <c r="B182" s="4">
        <v>2</v>
      </c>
      <c r="C182" s="15">
        <f t="shared" si="9"/>
        <v>0.13183915622940012</v>
      </c>
      <c r="D182" s="17" t="s">
        <v>615</v>
      </c>
      <c r="E182" s="4">
        <v>2</v>
      </c>
      <c r="F182" s="12">
        <f t="shared" si="7"/>
        <v>0.13183915622940012</v>
      </c>
    </row>
    <row r="183" spans="1:6" x14ac:dyDescent="0.25">
      <c r="A183" s="17" t="s">
        <v>1050</v>
      </c>
      <c r="B183" s="4">
        <v>8</v>
      </c>
      <c r="C183" s="15">
        <f t="shared" si="9"/>
        <v>0.52735662491760049</v>
      </c>
      <c r="D183" s="17" t="s">
        <v>613</v>
      </c>
      <c r="E183" s="4">
        <v>2</v>
      </c>
      <c r="F183" s="12">
        <f t="shared" si="7"/>
        <v>0.13183915622940012</v>
      </c>
    </row>
    <row r="184" spans="1:6" x14ac:dyDescent="0.25">
      <c r="A184" s="17" t="s">
        <v>613</v>
      </c>
      <c r="B184" s="4">
        <v>2</v>
      </c>
      <c r="C184" s="15">
        <f t="shared" si="9"/>
        <v>0.13183915622940012</v>
      </c>
      <c r="D184" s="17" t="s">
        <v>448</v>
      </c>
      <c r="E184" s="4">
        <v>2</v>
      </c>
      <c r="F184" s="12">
        <f t="shared" si="7"/>
        <v>0.13183915622940012</v>
      </c>
    </row>
    <row r="185" spans="1:6" x14ac:dyDescent="0.25">
      <c r="A185" s="17" t="s">
        <v>614</v>
      </c>
      <c r="B185" s="4">
        <v>3</v>
      </c>
      <c r="C185" s="15">
        <f t="shared" si="9"/>
        <v>0.19775873434410021</v>
      </c>
      <c r="D185" s="17" t="s">
        <v>445</v>
      </c>
      <c r="E185" s="4">
        <v>2</v>
      </c>
      <c r="F185" s="12">
        <f t="shared" si="7"/>
        <v>0.13183915622940012</v>
      </c>
    </row>
    <row r="186" spans="1:6" x14ac:dyDescent="0.25">
      <c r="A186" s="17" t="s">
        <v>393</v>
      </c>
      <c r="B186" s="4">
        <v>10</v>
      </c>
      <c r="C186" s="15">
        <f t="shared" si="9"/>
        <v>0.65919578114700061</v>
      </c>
      <c r="D186" s="17" t="s">
        <v>441</v>
      </c>
      <c r="E186" s="4">
        <v>2</v>
      </c>
      <c r="F186" s="12">
        <f t="shared" si="7"/>
        <v>0.13183915622940012</v>
      </c>
    </row>
    <row r="187" spans="1:6" x14ac:dyDescent="0.25">
      <c r="A187" s="17" t="s">
        <v>436</v>
      </c>
      <c r="B187" s="4">
        <v>4</v>
      </c>
      <c r="C187" s="15">
        <f t="shared" si="9"/>
        <v>0.26367831245880025</v>
      </c>
      <c r="D187" s="17" t="s">
        <v>450</v>
      </c>
      <c r="E187" s="4">
        <v>2</v>
      </c>
      <c r="F187" s="12">
        <f t="shared" si="7"/>
        <v>0.13183915622940012</v>
      </c>
    </row>
    <row r="188" spans="1:6" x14ac:dyDescent="0.25">
      <c r="A188" s="17" t="s">
        <v>430</v>
      </c>
      <c r="B188" s="4">
        <v>3</v>
      </c>
      <c r="C188" s="15">
        <f t="shared" si="9"/>
        <v>0.19775873434410021</v>
      </c>
      <c r="D188" s="17" t="s">
        <v>443</v>
      </c>
      <c r="E188" s="4">
        <v>2</v>
      </c>
      <c r="F188" s="12">
        <f t="shared" si="7"/>
        <v>0.13183915622940012</v>
      </c>
    </row>
    <row r="189" spans="1:6" x14ac:dyDescent="0.25">
      <c r="A189" s="17" t="s">
        <v>431</v>
      </c>
      <c r="B189" s="4">
        <v>5</v>
      </c>
      <c r="C189" s="15">
        <f t="shared" si="9"/>
        <v>0.32959789057350031</v>
      </c>
      <c r="D189" s="17" t="s">
        <v>449</v>
      </c>
      <c r="E189" s="4">
        <v>2</v>
      </c>
      <c r="F189" s="12">
        <f t="shared" si="7"/>
        <v>0.13183915622940012</v>
      </c>
    </row>
    <row r="190" spans="1:6" x14ac:dyDescent="0.25">
      <c r="A190" s="17" t="s">
        <v>390</v>
      </c>
      <c r="B190" s="4">
        <v>9</v>
      </c>
      <c r="C190" s="15">
        <f t="shared" si="9"/>
        <v>0.59327620303230055</v>
      </c>
      <c r="D190" s="17" t="s">
        <v>447</v>
      </c>
      <c r="E190" s="4">
        <v>2</v>
      </c>
      <c r="F190" s="12">
        <f t="shared" si="7"/>
        <v>0.13183915622940012</v>
      </c>
    </row>
    <row r="191" spans="1:6" x14ac:dyDescent="0.25">
      <c r="A191" s="17" t="s">
        <v>448</v>
      </c>
      <c r="B191" s="4">
        <v>2</v>
      </c>
      <c r="C191" s="15">
        <f t="shared" si="9"/>
        <v>0.13183915622940012</v>
      </c>
      <c r="D191" s="17" t="s">
        <v>502</v>
      </c>
      <c r="E191" s="4">
        <v>2</v>
      </c>
      <c r="F191" s="12">
        <f t="shared" si="7"/>
        <v>0.13183915622940012</v>
      </c>
    </row>
    <row r="192" spans="1:6" x14ac:dyDescent="0.25">
      <c r="A192" s="17" t="s">
        <v>445</v>
      </c>
      <c r="B192" s="4">
        <v>2</v>
      </c>
      <c r="C192" s="15">
        <f t="shared" si="9"/>
        <v>0.13183915622940012</v>
      </c>
      <c r="D192" s="17" t="s">
        <v>498</v>
      </c>
      <c r="E192" s="4">
        <v>2</v>
      </c>
      <c r="F192" s="12">
        <f t="shared" si="7"/>
        <v>0.13183915622940012</v>
      </c>
    </row>
    <row r="193" spans="1:6" x14ac:dyDescent="0.25">
      <c r="A193" s="17" t="s">
        <v>441</v>
      </c>
      <c r="B193" s="4">
        <v>2</v>
      </c>
      <c r="C193" s="15">
        <f t="shared" si="9"/>
        <v>0.13183915622940012</v>
      </c>
      <c r="D193" s="17" t="s">
        <v>486</v>
      </c>
      <c r="E193" s="4">
        <v>2</v>
      </c>
      <c r="F193" s="12">
        <f t="shared" si="7"/>
        <v>0.13183915622940012</v>
      </c>
    </row>
    <row r="194" spans="1:6" x14ac:dyDescent="0.25">
      <c r="A194" s="17" t="s">
        <v>451</v>
      </c>
      <c r="B194" s="4">
        <v>3</v>
      </c>
      <c r="C194" s="15">
        <f t="shared" si="9"/>
        <v>0.19775873434410021</v>
      </c>
      <c r="D194" s="17" t="s">
        <v>516</v>
      </c>
      <c r="E194" s="4">
        <v>2</v>
      </c>
      <c r="F194" s="12">
        <f t="shared" si="7"/>
        <v>0.13183915622940012</v>
      </c>
    </row>
    <row r="195" spans="1:6" x14ac:dyDescent="0.25">
      <c r="A195" s="17" t="s">
        <v>442</v>
      </c>
      <c r="B195" s="4">
        <v>1</v>
      </c>
      <c r="C195" s="15">
        <f t="shared" si="9"/>
        <v>6.5919578114700061E-2</v>
      </c>
      <c r="D195" s="17" t="s">
        <v>507</v>
      </c>
      <c r="E195" s="4">
        <v>2</v>
      </c>
      <c r="F195" s="12">
        <f t="shared" ref="F195:F258" si="10">E195/15.17</f>
        <v>0.13183915622940012</v>
      </c>
    </row>
    <row r="196" spans="1:6" x14ac:dyDescent="0.25">
      <c r="A196" s="17" t="s">
        <v>444</v>
      </c>
      <c r="B196" s="4">
        <v>1</v>
      </c>
      <c r="C196" s="15">
        <f t="shared" si="9"/>
        <v>6.5919578114700061E-2</v>
      </c>
      <c r="D196" s="17" t="s">
        <v>512</v>
      </c>
      <c r="E196" s="4">
        <v>2</v>
      </c>
      <c r="F196" s="12">
        <f t="shared" si="10"/>
        <v>0.13183915622940012</v>
      </c>
    </row>
    <row r="197" spans="1:6" x14ac:dyDescent="0.25">
      <c r="A197" s="17" t="s">
        <v>361</v>
      </c>
      <c r="B197" s="4">
        <v>57</v>
      </c>
      <c r="C197" s="15">
        <f t="shared" si="9"/>
        <v>3.7574159525379036</v>
      </c>
      <c r="D197" s="17" t="s">
        <v>463</v>
      </c>
      <c r="E197" s="4">
        <v>2</v>
      </c>
      <c r="F197" s="12">
        <f t="shared" si="10"/>
        <v>0.13183915622940012</v>
      </c>
    </row>
    <row r="198" spans="1:6" x14ac:dyDescent="0.25">
      <c r="A198" s="17" t="s">
        <v>359</v>
      </c>
      <c r="B198" s="4">
        <v>135</v>
      </c>
      <c r="C198" s="15">
        <f t="shared" si="9"/>
        <v>8.8991430454845091</v>
      </c>
      <c r="D198" s="17" t="s">
        <v>461</v>
      </c>
      <c r="E198" s="4">
        <v>2</v>
      </c>
      <c r="F198" s="12">
        <f t="shared" si="10"/>
        <v>0.13183915622940012</v>
      </c>
    </row>
    <row r="199" spans="1:6" x14ac:dyDescent="0.25">
      <c r="A199" s="17" t="s">
        <v>434</v>
      </c>
      <c r="B199" s="4">
        <v>3</v>
      </c>
      <c r="C199" s="15">
        <f t="shared" si="9"/>
        <v>0.19775873434410021</v>
      </c>
      <c r="D199" s="17" t="s">
        <v>467</v>
      </c>
      <c r="E199" s="4">
        <v>2</v>
      </c>
      <c r="F199" s="12">
        <f t="shared" si="10"/>
        <v>0.13183915622940012</v>
      </c>
    </row>
    <row r="200" spans="1:6" x14ac:dyDescent="0.25">
      <c r="A200" s="17" t="s">
        <v>412</v>
      </c>
      <c r="B200" s="4">
        <v>10</v>
      </c>
      <c r="C200" s="15">
        <f t="shared" si="9"/>
        <v>0.65919578114700061</v>
      </c>
      <c r="D200" s="17" t="s">
        <v>454</v>
      </c>
      <c r="E200" s="4">
        <v>2</v>
      </c>
      <c r="F200" s="12">
        <f t="shared" si="10"/>
        <v>0.13183915622940012</v>
      </c>
    </row>
    <row r="201" spans="1:6" x14ac:dyDescent="0.25">
      <c r="A201" s="17" t="s">
        <v>424</v>
      </c>
      <c r="B201" s="4">
        <v>10</v>
      </c>
      <c r="C201" s="15">
        <f t="shared" ref="C201:C232" si="11">B201/15.17</f>
        <v>0.65919578114700061</v>
      </c>
      <c r="D201" s="17" t="s">
        <v>458</v>
      </c>
      <c r="E201" s="4">
        <v>2</v>
      </c>
      <c r="F201" s="12">
        <f t="shared" si="10"/>
        <v>0.13183915622940012</v>
      </c>
    </row>
    <row r="202" spans="1:6" x14ac:dyDescent="0.25">
      <c r="A202" s="17" t="s">
        <v>450</v>
      </c>
      <c r="B202" s="4">
        <v>2</v>
      </c>
      <c r="C202" s="15">
        <f t="shared" si="11"/>
        <v>0.13183915622940012</v>
      </c>
      <c r="D202" s="17" t="s">
        <v>459</v>
      </c>
      <c r="E202" s="4">
        <v>2</v>
      </c>
      <c r="F202" s="12">
        <f t="shared" si="10"/>
        <v>0.13183915622940012</v>
      </c>
    </row>
    <row r="203" spans="1:6" x14ac:dyDescent="0.25">
      <c r="A203" s="17" t="s">
        <v>446</v>
      </c>
      <c r="B203" s="4">
        <v>1</v>
      </c>
      <c r="C203" s="15">
        <f t="shared" si="11"/>
        <v>6.5919578114700061E-2</v>
      </c>
      <c r="D203" s="17" t="s">
        <v>473</v>
      </c>
      <c r="E203" s="4">
        <v>2</v>
      </c>
      <c r="F203" s="12">
        <f t="shared" si="10"/>
        <v>0.13183915622940012</v>
      </c>
    </row>
    <row r="204" spans="1:6" x14ac:dyDescent="0.25">
      <c r="A204" s="17" t="s">
        <v>368</v>
      </c>
      <c r="B204" s="4">
        <v>31</v>
      </c>
      <c r="C204" s="15">
        <f t="shared" si="11"/>
        <v>2.0435069215557022</v>
      </c>
      <c r="D204" s="17" t="s">
        <v>470</v>
      </c>
      <c r="E204" s="4">
        <v>2</v>
      </c>
      <c r="F204" s="12">
        <f t="shared" si="10"/>
        <v>0.13183915622940012</v>
      </c>
    </row>
    <row r="205" spans="1:6" x14ac:dyDescent="0.25">
      <c r="A205" s="17" t="s">
        <v>438</v>
      </c>
      <c r="B205" s="4">
        <v>4</v>
      </c>
      <c r="C205" s="15">
        <f t="shared" si="11"/>
        <v>0.26367831245880025</v>
      </c>
      <c r="D205" s="17" t="s">
        <v>471</v>
      </c>
      <c r="E205" s="4">
        <v>2</v>
      </c>
      <c r="F205" s="12">
        <f t="shared" si="10"/>
        <v>0.13183915622940012</v>
      </c>
    </row>
    <row r="206" spans="1:6" x14ac:dyDescent="0.25">
      <c r="A206" s="17" t="s">
        <v>435</v>
      </c>
      <c r="B206" s="4">
        <v>1</v>
      </c>
      <c r="C206" s="15">
        <f t="shared" si="11"/>
        <v>6.5919578114700061E-2</v>
      </c>
      <c r="D206" s="17" t="s">
        <v>575</v>
      </c>
      <c r="E206" s="4">
        <v>1</v>
      </c>
      <c r="F206" s="12">
        <f t="shared" si="10"/>
        <v>6.5919578114700061E-2</v>
      </c>
    </row>
    <row r="207" spans="1:6" x14ac:dyDescent="0.25">
      <c r="A207" s="17" t="s">
        <v>433</v>
      </c>
      <c r="B207" s="4">
        <v>3</v>
      </c>
      <c r="C207" s="15">
        <f t="shared" si="11"/>
        <v>0.19775873434410021</v>
      </c>
      <c r="D207" s="17" t="s">
        <v>576</v>
      </c>
      <c r="E207" s="4">
        <v>1</v>
      </c>
      <c r="F207" s="12">
        <f t="shared" si="10"/>
        <v>6.5919578114700061E-2</v>
      </c>
    </row>
    <row r="208" spans="1:6" x14ac:dyDescent="0.25">
      <c r="A208" s="17" t="s">
        <v>440</v>
      </c>
      <c r="B208" s="4">
        <v>1</v>
      </c>
      <c r="C208" s="15">
        <f t="shared" si="11"/>
        <v>6.5919578114700061E-2</v>
      </c>
      <c r="D208" s="17" t="s">
        <v>559</v>
      </c>
      <c r="E208" s="4">
        <v>1</v>
      </c>
      <c r="F208" s="12">
        <f t="shared" si="10"/>
        <v>6.5919578114700061E-2</v>
      </c>
    </row>
    <row r="209" spans="1:6" x14ac:dyDescent="0.25">
      <c r="A209" s="17" t="s">
        <v>439</v>
      </c>
      <c r="B209" s="4">
        <v>6</v>
      </c>
      <c r="C209" s="15">
        <f t="shared" si="11"/>
        <v>0.39551746868820042</v>
      </c>
      <c r="D209" s="17" t="s">
        <v>560</v>
      </c>
      <c r="E209" s="4">
        <v>1</v>
      </c>
      <c r="F209" s="12">
        <f t="shared" si="10"/>
        <v>6.5919578114700061E-2</v>
      </c>
    </row>
    <row r="210" spans="1:6" x14ac:dyDescent="0.25">
      <c r="A210" s="17" t="s">
        <v>378</v>
      </c>
      <c r="B210" s="4">
        <v>9</v>
      </c>
      <c r="C210" s="15">
        <f t="shared" si="11"/>
        <v>0.59327620303230055</v>
      </c>
      <c r="D210" s="17" t="s">
        <v>567</v>
      </c>
      <c r="E210" s="4">
        <v>1</v>
      </c>
      <c r="F210" s="12">
        <f t="shared" si="10"/>
        <v>6.5919578114700061E-2</v>
      </c>
    </row>
    <row r="211" spans="1:6" x14ac:dyDescent="0.25">
      <c r="A211" s="17" t="s">
        <v>443</v>
      </c>
      <c r="B211" s="4">
        <v>2</v>
      </c>
      <c r="C211" s="15">
        <f t="shared" si="11"/>
        <v>0.13183915622940012</v>
      </c>
      <c r="D211" s="17" t="s">
        <v>568</v>
      </c>
      <c r="E211" s="4">
        <v>1</v>
      </c>
      <c r="F211" s="12">
        <f t="shared" si="10"/>
        <v>6.5919578114700061E-2</v>
      </c>
    </row>
    <row r="212" spans="1:6" x14ac:dyDescent="0.25">
      <c r="A212" s="17" t="s">
        <v>370</v>
      </c>
      <c r="B212" s="4">
        <v>34</v>
      </c>
      <c r="C212" s="15">
        <f t="shared" si="11"/>
        <v>2.2412656558998023</v>
      </c>
      <c r="D212" s="17" t="s">
        <v>569</v>
      </c>
      <c r="E212" s="4">
        <v>1</v>
      </c>
      <c r="F212" s="12">
        <f t="shared" si="10"/>
        <v>6.5919578114700061E-2</v>
      </c>
    </row>
    <row r="213" spans="1:6" x14ac:dyDescent="0.25">
      <c r="A213" s="17" t="s">
        <v>397</v>
      </c>
      <c r="B213" s="4">
        <v>12</v>
      </c>
      <c r="C213" s="15">
        <f t="shared" si="11"/>
        <v>0.79103493737640085</v>
      </c>
      <c r="D213" s="17" t="s">
        <v>564</v>
      </c>
      <c r="E213" s="4">
        <v>1</v>
      </c>
      <c r="F213" s="12">
        <f t="shared" si="10"/>
        <v>6.5919578114700061E-2</v>
      </c>
    </row>
    <row r="214" spans="1:6" x14ac:dyDescent="0.25">
      <c r="A214" s="17" t="s">
        <v>449</v>
      </c>
      <c r="B214" s="4">
        <v>2</v>
      </c>
      <c r="C214" s="15">
        <f t="shared" si="11"/>
        <v>0.13183915622940012</v>
      </c>
      <c r="D214" s="17" t="s">
        <v>566</v>
      </c>
      <c r="E214" s="4">
        <v>1</v>
      </c>
      <c r="F214" s="12">
        <f t="shared" si="10"/>
        <v>6.5919578114700061E-2</v>
      </c>
    </row>
    <row r="215" spans="1:6" x14ac:dyDescent="0.25">
      <c r="A215" s="17" t="s">
        <v>452</v>
      </c>
      <c r="B215" s="4">
        <v>3</v>
      </c>
      <c r="C215" s="15">
        <f t="shared" si="11"/>
        <v>0.19775873434410021</v>
      </c>
      <c r="D215" s="17" t="s">
        <v>587</v>
      </c>
      <c r="E215" s="4">
        <v>1</v>
      </c>
      <c r="F215" s="12">
        <f t="shared" si="10"/>
        <v>6.5919578114700061E-2</v>
      </c>
    </row>
    <row r="216" spans="1:6" x14ac:dyDescent="0.25">
      <c r="A216" s="17" t="s">
        <v>447</v>
      </c>
      <c r="B216" s="4">
        <v>2</v>
      </c>
      <c r="C216" s="15">
        <f t="shared" si="11"/>
        <v>0.13183915622940012</v>
      </c>
      <c r="D216" s="17" t="s">
        <v>580</v>
      </c>
      <c r="E216" s="4">
        <v>1</v>
      </c>
      <c r="F216" s="12">
        <f t="shared" si="10"/>
        <v>6.5919578114700061E-2</v>
      </c>
    </row>
    <row r="217" spans="1:6" x14ac:dyDescent="0.25">
      <c r="A217" s="17" t="s">
        <v>396</v>
      </c>
      <c r="B217" s="4">
        <v>12</v>
      </c>
      <c r="C217" s="15">
        <f t="shared" si="11"/>
        <v>0.79103493737640085</v>
      </c>
      <c r="D217" s="17" t="s">
        <v>581</v>
      </c>
      <c r="E217" s="4">
        <v>1</v>
      </c>
      <c r="F217" s="12">
        <f t="shared" si="10"/>
        <v>6.5919578114700061E-2</v>
      </c>
    </row>
    <row r="218" spans="1:6" x14ac:dyDescent="0.25">
      <c r="A218" s="17" t="s">
        <v>437</v>
      </c>
      <c r="B218" s="4">
        <v>1</v>
      </c>
      <c r="C218" s="15">
        <f t="shared" si="11"/>
        <v>6.5919578114700061E-2</v>
      </c>
      <c r="D218" s="17" t="s">
        <v>579</v>
      </c>
      <c r="E218" s="4">
        <v>1</v>
      </c>
      <c r="F218" s="12">
        <f t="shared" si="10"/>
        <v>6.5919578114700061E-2</v>
      </c>
    </row>
    <row r="219" spans="1:6" x14ac:dyDescent="0.25">
      <c r="A219" s="17" t="s">
        <v>432</v>
      </c>
      <c r="B219" s="4">
        <v>4</v>
      </c>
      <c r="C219" s="15">
        <f t="shared" si="11"/>
        <v>0.26367831245880025</v>
      </c>
      <c r="D219" s="17" t="s">
        <v>583</v>
      </c>
      <c r="E219" s="4">
        <v>1</v>
      </c>
      <c r="F219" s="12">
        <f t="shared" si="10"/>
        <v>6.5919578114700061E-2</v>
      </c>
    </row>
    <row r="220" spans="1:6" x14ac:dyDescent="0.25">
      <c r="A220" s="17" t="s">
        <v>394</v>
      </c>
      <c r="B220" s="4">
        <v>17</v>
      </c>
      <c r="C220" s="15">
        <f t="shared" si="11"/>
        <v>1.1206328279499012</v>
      </c>
      <c r="D220" s="17" t="s">
        <v>537</v>
      </c>
      <c r="E220" s="4">
        <v>1</v>
      </c>
      <c r="F220" s="12">
        <f t="shared" si="10"/>
        <v>6.5919578114700061E-2</v>
      </c>
    </row>
    <row r="221" spans="1:6" x14ac:dyDescent="0.25">
      <c r="A221" s="17" t="s">
        <v>496</v>
      </c>
      <c r="B221" s="4">
        <v>4</v>
      </c>
      <c r="C221" s="15">
        <f t="shared" si="11"/>
        <v>0.26367831245880025</v>
      </c>
      <c r="D221" s="17" t="s">
        <v>525</v>
      </c>
      <c r="E221" s="4">
        <v>1</v>
      </c>
      <c r="F221" s="12">
        <f t="shared" si="10"/>
        <v>6.5919578114700061E-2</v>
      </c>
    </row>
    <row r="222" spans="1:6" x14ac:dyDescent="0.25">
      <c r="A222" s="17" t="s">
        <v>497</v>
      </c>
      <c r="B222" s="4">
        <v>4</v>
      </c>
      <c r="C222" s="15">
        <f t="shared" si="11"/>
        <v>0.26367831245880025</v>
      </c>
      <c r="D222" s="17" t="s">
        <v>526</v>
      </c>
      <c r="E222" s="4">
        <v>1</v>
      </c>
      <c r="F222" s="12">
        <f t="shared" si="10"/>
        <v>6.5919578114700061E-2</v>
      </c>
    </row>
    <row r="223" spans="1:6" x14ac:dyDescent="0.25">
      <c r="A223" s="17" t="s">
        <v>494</v>
      </c>
      <c r="B223" s="4">
        <v>3</v>
      </c>
      <c r="C223" s="15">
        <f t="shared" si="11"/>
        <v>0.19775873434410021</v>
      </c>
      <c r="D223" s="17" t="s">
        <v>530</v>
      </c>
      <c r="E223" s="4">
        <v>1</v>
      </c>
      <c r="F223" s="12">
        <f t="shared" si="10"/>
        <v>6.5919578114700061E-2</v>
      </c>
    </row>
    <row r="224" spans="1:6" x14ac:dyDescent="0.25">
      <c r="A224" s="17" t="s">
        <v>495</v>
      </c>
      <c r="B224" s="4">
        <v>3</v>
      </c>
      <c r="C224" s="15">
        <f t="shared" si="11"/>
        <v>0.19775873434410021</v>
      </c>
      <c r="D224" s="17" t="s">
        <v>550</v>
      </c>
      <c r="E224" s="4">
        <v>1</v>
      </c>
      <c r="F224" s="12">
        <f t="shared" si="10"/>
        <v>6.5919578114700061E-2</v>
      </c>
    </row>
    <row r="225" spans="1:6" x14ac:dyDescent="0.25">
      <c r="A225" s="17" t="s">
        <v>500</v>
      </c>
      <c r="B225" s="4">
        <v>3</v>
      </c>
      <c r="C225" s="15">
        <f t="shared" si="11"/>
        <v>0.19775873434410021</v>
      </c>
      <c r="D225" s="17" t="s">
        <v>551</v>
      </c>
      <c r="E225" s="4">
        <v>1</v>
      </c>
      <c r="F225" s="12">
        <f t="shared" si="10"/>
        <v>6.5919578114700061E-2</v>
      </c>
    </row>
    <row r="226" spans="1:6" x14ac:dyDescent="0.25">
      <c r="A226" s="17" t="s">
        <v>501</v>
      </c>
      <c r="B226" s="4">
        <v>1</v>
      </c>
      <c r="C226" s="15">
        <f t="shared" si="11"/>
        <v>6.5919578114700061E-2</v>
      </c>
      <c r="D226" s="17" t="s">
        <v>557</v>
      </c>
      <c r="E226" s="4">
        <v>1</v>
      </c>
      <c r="F226" s="12">
        <f t="shared" si="10"/>
        <v>6.5919578114700061E-2</v>
      </c>
    </row>
    <row r="227" spans="1:6" x14ac:dyDescent="0.25">
      <c r="A227" s="17" t="s">
        <v>502</v>
      </c>
      <c r="B227" s="4">
        <v>2</v>
      </c>
      <c r="C227" s="15">
        <f t="shared" si="11"/>
        <v>0.13183915622940012</v>
      </c>
      <c r="D227" s="17" t="s">
        <v>554</v>
      </c>
      <c r="E227" s="4">
        <v>1</v>
      </c>
      <c r="F227" s="12">
        <f t="shared" si="10"/>
        <v>6.5919578114700061E-2</v>
      </c>
    </row>
    <row r="228" spans="1:6" x14ac:dyDescent="0.25">
      <c r="A228" s="17" t="s">
        <v>498</v>
      </c>
      <c r="B228" s="4">
        <v>2</v>
      </c>
      <c r="C228" s="15">
        <f t="shared" si="11"/>
        <v>0.13183915622940012</v>
      </c>
      <c r="D228" s="17" t="s">
        <v>556</v>
      </c>
      <c r="E228" s="4">
        <v>1</v>
      </c>
      <c r="F228" s="12">
        <f t="shared" si="10"/>
        <v>6.5919578114700061E-2</v>
      </c>
    </row>
    <row r="229" spans="1:6" x14ac:dyDescent="0.25">
      <c r="A229" s="17" t="s">
        <v>499</v>
      </c>
      <c r="B229" s="4">
        <v>1</v>
      </c>
      <c r="C229" s="15">
        <f t="shared" si="11"/>
        <v>6.5919578114700061E-2</v>
      </c>
      <c r="D229" s="17" t="s">
        <v>549</v>
      </c>
      <c r="E229" s="4">
        <v>1</v>
      </c>
      <c r="F229" s="12">
        <f t="shared" si="10"/>
        <v>6.5919578114700061E-2</v>
      </c>
    </row>
    <row r="230" spans="1:6" x14ac:dyDescent="0.25">
      <c r="A230" s="17" t="s">
        <v>489</v>
      </c>
      <c r="B230" s="4">
        <v>1</v>
      </c>
      <c r="C230" s="15">
        <f t="shared" si="11"/>
        <v>6.5919578114700061E-2</v>
      </c>
      <c r="D230" s="17" t="s">
        <v>541</v>
      </c>
      <c r="E230" s="4">
        <v>1</v>
      </c>
      <c r="F230" s="12">
        <f t="shared" si="10"/>
        <v>6.5919578114700061E-2</v>
      </c>
    </row>
    <row r="231" spans="1:6" x14ac:dyDescent="0.25">
      <c r="A231" s="17" t="s">
        <v>486</v>
      </c>
      <c r="B231" s="4">
        <v>2</v>
      </c>
      <c r="C231" s="15">
        <f t="shared" si="11"/>
        <v>0.13183915622940012</v>
      </c>
      <c r="D231" s="17" t="s">
        <v>546</v>
      </c>
      <c r="E231" s="4">
        <v>1</v>
      </c>
      <c r="F231" s="12">
        <f t="shared" si="10"/>
        <v>6.5919578114700061E-2</v>
      </c>
    </row>
    <row r="232" spans="1:6" x14ac:dyDescent="0.25">
      <c r="A232" s="17" t="s">
        <v>487</v>
      </c>
      <c r="B232" s="4">
        <v>1</v>
      </c>
      <c r="C232" s="15">
        <f t="shared" si="11"/>
        <v>6.5919578114700061E-2</v>
      </c>
      <c r="D232" s="17" t="s">
        <v>547</v>
      </c>
      <c r="E232" s="4">
        <v>1</v>
      </c>
      <c r="F232" s="12">
        <f t="shared" si="10"/>
        <v>6.5919578114700061E-2</v>
      </c>
    </row>
    <row r="233" spans="1:6" x14ac:dyDescent="0.25">
      <c r="A233" s="17" t="s">
        <v>488</v>
      </c>
      <c r="B233" s="4">
        <v>6</v>
      </c>
      <c r="C233" s="15">
        <f t="shared" ref="C233:C264" si="12">B233/15.17</f>
        <v>0.39551746868820042</v>
      </c>
      <c r="D233" s="17" t="s">
        <v>543</v>
      </c>
      <c r="E233" s="4">
        <v>1</v>
      </c>
      <c r="F233" s="12">
        <f t="shared" si="10"/>
        <v>6.5919578114700061E-2</v>
      </c>
    </row>
    <row r="234" spans="1:6" x14ac:dyDescent="0.25">
      <c r="A234" s="17" t="s">
        <v>491</v>
      </c>
      <c r="B234" s="4">
        <v>1</v>
      </c>
      <c r="C234" s="15">
        <f t="shared" si="12"/>
        <v>6.5919578114700061E-2</v>
      </c>
      <c r="D234" s="17" t="s">
        <v>638</v>
      </c>
      <c r="E234" s="4">
        <v>1</v>
      </c>
      <c r="F234" s="12">
        <f t="shared" si="10"/>
        <v>6.5919578114700061E-2</v>
      </c>
    </row>
    <row r="235" spans="1:6" x14ac:dyDescent="0.25">
      <c r="A235" s="17" t="s">
        <v>492</v>
      </c>
      <c r="B235" s="4">
        <v>1</v>
      </c>
      <c r="C235" s="15">
        <f t="shared" si="12"/>
        <v>6.5919578114700061E-2</v>
      </c>
      <c r="D235" s="17" t="s">
        <v>639</v>
      </c>
      <c r="E235" s="4">
        <v>1</v>
      </c>
      <c r="F235" s="12">
        <f t="shared" si="10"/>
        <v>6.5919578114700061E-2</v>
      </c>
    </row>
    <row r="236" spans="1:6" x14ac:dyDescent="0.25">
      <c r="A236" s="17" t="s">
        <v>490</v>
      </c>
      <c r="B236" s="4">
        <v>1</v>
      </c>
      <c r="C236" s="15">
        <f t="shared" si="12"/>
        <v>6.5919578114700061E-2</v>
      </c>
      <c r="D236" s="17" t="s">
        <v>634</v>
      </c>
      <c r="E236" s="4">
        <v>1</v>
      </c>
      <c r="F236" s="12">
        <f t="shared" si="10"/>
        <v>6.5919578114700061E-2</v>
      </c>
    </row>
    <row r="237" spans="1:6" x14ac:dyDescent="0.25">
      <c r="A237" s="17" t="s">
        <v>503</v>
      </c>
      <c r="B237" s="4">
        <v>1</v>
      </c>
      <c r="C237" s="15">
        <f t="shared" si="12"/>
        <v>6.5919578114700061E-2</v>
      </c>
      <c r="D237" s="17" t="s">
        <v>635</v>
      </c>
      <c r="E237" s="4">
        <v>1</v>
      </c>
      <c r="F237" s="12">
        <f t="shared" si="10"/>
        <v>6.5919578114700061E-2</v>
      </c>
    </row>
    <row r="238" spans="1:6" x14ac:dyDescent="0.25">
      <c r="A238" s="17" t="s">
        <v>517</v>
      </c>
      <c r="B238" s="4">
        <v>7</v>
      </c>
      <c r="C238" s="15">
        <f t="shared" si="12"/>
        <v>0.46143704680290049</v>
      </c>
      <c r="D238" s="17" t="s">
        <v>641</v>
      </c>
      <c r="E238" s="4">
        <v>1</v>
      </c>
      <c r="F238" s="12">
        <f t="shared" si="10"/>
        <v>6.5919578114700061E-2</v>
      </c>
    </row>
    <row r="239" spans="1:6" x14ac:dyDescent="0.25">
      <c r="A239" s="17" t="s">
        <v>518</v>
      </c>
      <c r="B239" s="4">
        <v>1</v>
      </c>
      <c r="C239" s="15">
        <f t="shared" si="12"/>
        <v>6.5919578114700061E-2</v>
      </c>
      <c r="D239" s="17" t="s">
        <v>625</v>
      </c>
      <c r="E239" s="4">
        <v>1</v>
      </c>
      <c r="F239" s="12">
        <f t="shared" si="10"/>
        <v>6.5919578114700061E-2</v>
      </c>
    </row>
    <row r="240" spans="1:6" x14ac:dyDescent="0.25">
      <c r="A240" s="17" t="s">
        <v>377</v>
      </c>
      <c r="B240" s="4">
        <v>10</v>
      </c>
      <c r="C240" s="15">
        <f t="shared" si="12"/>
        <v>0.65919578114700061</v>
      </c>
      <c r="D240" s="17" t="s">
        <v>626</v>
      </c>
      <c r="E240" s="4">
        <v>1</v>
      </c>
      <c r="F240" s="12">
        <f t="shared" si="10"/>
        <v>6.5919578114700061E-2</v>
      </c>
    </row>
    <row r="241" spans="1:6" x14ac:dyDescent="0.25">
      <c r="A241" s="17" t="s">
        <v>514</v>
      </c>
      <c r="B241" s="4">
        <v>1</v>
      </c>
      <c r="C241" s="15">
        <f t="shared" si="12"/>
        <v>6.5919578114700061E-2</v>
      </c>
      <c r="D241" s="17" t="s">
        <v>632</v>
      </c>
      <c r="E241" s="4">
        <v>1</v>
      </c>
      <c r="F241" s="12">
        <f t="shared" si="10"/>
        <v>6.5919578114700061E-2</v>
      </c>
    </row>
    <row r="242" spans="1:6" x14ac:dyDescent="0.25">
      <c r="A242" s="17" t="s">
        <v>515</v>
      </c>
      <c r="B242" s="4">
        <v>4</v>
      </c>
      <c r="C242" s="15">
        <f t="shared" si="12"/>
        <v>0.26367831245880025</v>
      </c>
      <c r="D242" s="17" t="s">
        <v>629</v>
      </c>
      <c r="E242" s="4">
        <v>1</v>
      </c>
      <c r="F242" s="12">
        <f t="shared" si="10"/>
        <v>6.5919578114700061E-2</v>
      </c>
    </row>
    <row r="243" spans="1:6" x14ac:dyDescent="0.25">
      <c r="A243" s="17" t="s">
        <v>516</v>
      </c>
      <c r="B243" s="4">
        <v>2</v>
      </c>
      <c r="C243" s="15">
        <f t="shared" si="12"/>
        <v>0.13183915622940012</v>
      </c>
      <c r="D243" s="17" t="s">
        <v>630</v>
      </c>
      <c r="E243" s="4">
        <v>1</v>
      </c>
      <c r="F243" s="12">
        <f t="shared" si="10"/>
        <v>6.5919578114700061E-2</v>
      </c>
    </row>
    <row r="244" spans="1:6" x14ac:dyDescent="0.25">
      <c r="A244" s="17" t="s">
        <v>522</v>
      </c>
      <c r="B244" s="4">
        <v>4</v>
      </c>
      <c r="C244" s="15">
        <f t="shared" si="12"/>
        <v>0.26367831245880025</v>
      </c>
      <c r="D244" s="17" t="s">
        <v>652</v>
      </c>
      <c r="E244" s="4">
        <v>1</v>
      </c>
      <c r="F244" s="12">
        <f t="shared" si="10"/>
        <v>6.5919578114700061E-2</v>
      </c>
    </row>
    <row r="245" spans="1:6" x14ac:dyDescent="0.25">
      <c r="A245" s="17" t="s">
        <v>385</v>
      </c>
      <c r="B245" s="4">
        <v>11</v>
      </c>
      <c r="C245" s="15">
        <f t="shared" si="12"/>
        <v>0.72511535926170068</v>
      </c>
      <c r="D245" s="17" t="s">
        <v>656</v>
      </c>
      <c r="E245" s="4">
        <v>1</v>
      </c>
      <c r="F245" s="12">
        <f t="shared" si="10"/>
        <v>6.5919578114700061E-2</v>
      </c>
    </row>
    <row r="246" spans="1:6" x14ac:dyDescent="0.25">
      <c r="A246" s="17" t="s">
        <v>523</v>
      </c>
      <c r="B246" s="4">
        <v>1</v>
      </c>
      <c r="C246" s="15">
        <f t="shared" si="12"/>
        <v>6.5919578114700061E-2</v>
      </c>
      <c r="D246" s="17" t="s">
        <v>642</v>
      </c>
      <c r="E246" s="4">
        <v>1</v>
      </c>
      <c r="F246" s="12">
        <f t="shared" si="10"/>
        <v>6.5919578114700061E-2</v>
      </c>
    </row>
    <row r="247" spans="1:6" x14ac:dyDescent="0.25">
      <c r="A247" s="17" t="s">
        <v>524</v>
      </c>
      <c r="B247" s="4">
        <v>4</v>
      </c>
      <c r="C247" s="15">
        <f t="shared" si="12"/>
        <v>0.26367831245880025</v>
      </c>
      <c r="D247" s="17" t="s">
        <v>531</v>
      </c>
      <c r="E247" s="4">
        <v>1</v>
      </c>
      <c r="F247" s="12">
        <f t="shared" si="10"/>
        <v>6.5919578114700061E-2</v>
      </c>
    </row>
    <row r="248" spans="1:6" x14ac:dyDescent="0.25">
      <c r="A248" s="17" t="s">
        <v>519</v>
      </c>
      <c r="B248" s="4">
        <v>1</v>
      </c>
      <c r="C248" s="15">
        <f t="shared" si="12"/>
        <v>6.5919578114700061E-2</v>
      </c>
      <c r="D248" s="17" t="s">
        <v>528</v>
      </c>
      <c r="E248" s="4">
        <v>1</v>
      </c>
      <c r="F248" s="12">
        <f t="shared" si="10"/>
        <v>6.5919578114700061E-2</v>
      </c>
    </row>
    <row r="249" spans="1:6" x14ac:dyDescent="0.25">
      <c r="A249" s="17" t="s">
        <v>520</v>
      </c>
      <c r="B249" s="4">
        <v>1</v>
      </c>
      <c r="C249" s="15">
        <f t="shared" si="12"/>
        <v>6.5919578114700061E-2</v>
      </c>
      <c r="D249" s="17" t="s">
        <v>552</v>
      </c>
      <c r="E249" s="4">
        <v>1</v>
      </c>
      <c r="F249" s="12">
        <f t="shared" si="10"/>
        <v>6.5919578114700061E-2</v>
      </c>
    </row>
    <row r="250" spans="1:6" x14ac:dyDescent="0.25">
      <c r="A250" s="17" t="s">
        <v>493</v>
      </c>
      <c r="B250" s="4">
        <v>1</v>
      </c>
      <c r="C250" s="15">
        <f t="shared" si="12"/>
        <v>6.5919578114700061E-2</v>
      </c>
      <c r="D250" s="17" t="s">
        <v>602</v>
      </c>
      <c r="E250" s="4">
        <v>1</v>
      </c>
      <c r="F250" s="12">
        <f t="shared" si="10"/>
        <v>6.5919578114700061E-2</v>
      </c>
    </row>
    <row r="251" spans="1:6" x14ac:dyDescent="0.25">
      <c r="A251" s="17" t="s">
        <v>521</v>
      </c>
      <c r="B251" s="4">
        <v>3</v>
      </c>
      <c r="C251" s="15">
        <f t="shared" si="12"/>
        <v>0.19775873434410021</v>
      </c>
      <c r="D251" s="17" t="s">
        <v>593</v>
      </c>
      <c r="E251" s="4">
        <v>1</v>
      </c>
      <c r="F251" s="12">
        <f t="shared" si="10"/>
        <v>6.5919578114700061E-2</v>
      </c>
    </row>
    <row r="252" spans="1:6" x14ac:dyDescent="0.25">
      <c r="A252" s="17" t="s">
        <v>507</v>
      </c>
      <c r="B252" s="4">
        <v>2</v>
      </c>
      <c r="C252" s="15">
        <f t="shared" si="12"/>
        <v>0.13183915622940012</v>
      </c>
      <c r="D252" s="17" t="s">
        <v>591</v>
      </c>
      <c r="E252" s="4">
        <v>1</v>
      </c>
      <c r="F252" s="12">
        <f t="shared" si="10"/>
        <v>6.5919578114700061E-2</v>
      </c>
    </row>
    <row r="253" spans="1:6" x14ac:dyDescent="0.25">
      <c r="A253" s="17" t="s">
        <v>508</v>
      </c>
      <c r="B253" s="4">
        <v>1</v>
      </c>
      <c r="C253" s="15">
        <f t="shared" si="12"/>
        <v>6.5919578114700061E-2</v>
      </c>
      <c r="D253" s="17" t="s">
        <v>592</v>
      </c>
      <c r="E253" s="4">
        <v>1</v>
      </c>
      <c r="F253" s="12">
        <f t="shared" si="10"/>
        <v>6.5919578114700061E-2</v>
      </c>
    </row>
    <row r="254" spans="1:6" x14ac:dyDescent="0.25">
      <c r="A254" s="17" t="s">
        <v>405</v>
      </c>
      <c r="B254" s="4">
        <v>10</v>
      </c>
      <c r="C254" s="15">
        <f t="shared" si="12"/>
        <v>0.65919578114700061</v>
      </c>
      <c r="D254" s="17" t="s">
        <v>599</v>
      </c>
      <c r="E254" s="4">
        <v>1</v>
      </c>
      <c r="F254" s="12">
        <f t="shared" si="10"/>
        <v>6.5919578114700061E-2</v>
      </c>
    </row>
    <row r="255" spans="1:6" x14ac:dyDescent="0.25">
      <c r="A255" s="17" t="s">
        <v>504</v>
      </c>
      <c r="B255" s="4">
        <v>3</v>
      </c>
      <c r="C255" s="15">
        <f t="shared" si="12"/>
        <v>0.19775873434410021</v>
      </c>
      <c r="D255" s="17" t="s">
        <v>617</v>
      </c>
      <c r="E255" s="4">
        <v>1</v>
      </c>
      <c r="F255" s="12">
        <f t="shared" si="10"/>
        <v>6.5919578114700061E-2</v>
      </c>
    </row>
    <row r="256" spans="1:6" x14ac:dyDescent="0.25">
      <c r="A256" s="17" t="s">
        <v>505</v>
      </c>
      <c r="B256" s="4">
        <v>3</v>
      </c>
      <c r="C256" s="15">
        <f t="shared" si="12"/>
        <v>0.19775873434410021</v>
      </c>
      <c r="D256" s="17" t="s">
        <v>618</v>
      </c>
      <c r="E256" s="4">
        <v>1</v>
      </c>
      <c r="F256" s="12">
        <f t="shared" si="10"/>
        <v>6.5919578114700061E-2</v>
      </c>
    </row>
    <row r="257" spans="1:6" x14ac:dyDescent="0.25">
      <c r="A257" s="17" t="s">
        <v>506</v>
      </c>
      <c r="B257" s="4">
        <v>5</v>
      </c>
      <c r="C257" s="15">
        <f t="shared" si="12"/>
        <v>0.32959789057350031</v>
      </c>
      <c r="D257" s="17" t="s">
        <v>621</v>
      </c>
      <c r="E257" s="4">
        <v>1</v>
      </c>
      <c r="F257" s="12">
        <f t="shared" si="10"/>
        <v>6.5919578114700061E-2</v>
      </c>
    </row>
    <row r="258" spans="1:6" x14ac:dyDescent="0.25">
      <c r="A258" s="17" t="s">
        <v>426</v>
      </c>
      <c r="B258" s="4">
        <v>8</v>
      </c>
      <c r="C258" s="15">
        <f t="shared" si="12"/>
        <v>0.52735662491760049</v>
      </c>
      <c r="D258" s="17" t="s">
        <v>1068</v>
      </c>
      <c r="E258" s="4">
        <v>1</v>
      </c>
      <c r="F258" s="12">
        <f t="shared" si="10"/>
        <v>6.5919578114700061E-2</v>
      </c>
    </row>
    <row r="259" spans="1:6" x14ac:dyDescent="0.25">
      <c r="A259" s="17" t="s">
        <v>511</v>
      </c>
      <c r="B259" s="4">
        <v>3</v>
      </c>
      <c r="C259" s="15">
        <f t="shared" si="12"/>
        <v>0.19775873434410021</v>
      </c>
      <c r="D259" s="17" t="s">
        <v>609</v>
      </c>
      <c r="E259" s="4">
        <v>1</v>
      </c>
      <c r="F259" s="12">
        <f t="shared" ref="F259:F322" si="13">E259/15.17</f>
        <v>6.5919578114700061E-2</v>
      </c>
    </row>
    <row r="260" spans="1:6" x14ac:dyDescent="0.25">
      <c r="A260" s="17" t="s">
        <v>512</v>
      </c>
      <c r="B260" s="4">
        <v>2</v>
      </c>
      <c r="C260" s="15">
        <f t="shared" si="12"/>
        <v>0.13183915622940012</v>
      </c>
      <c r="D260" s="17" t="s">
        <v>610</v>
      </c>
      <c r="E260" s="4">
        <v>1</v>
      </c>
      <c r="F260" s="12">
        <f t="shared" si="13"/>
        <v>6.5919578114700061E-2</v>
      </c>
    </row>
    <row r="261" spans="1:6" x14ac:dyDescent="0.25">
      <c r="A261" s="17" t="s">
        <v>513</v>
      </c>
      <c r="B261" s="4">
        <v>1</v>
      </c>
      <c r="C261" s="15">
        <f t="shared" si="12"/>
        <v>6.5919578114700061E-2</v>
      </c>
      <c r="D261" s="17" t="s">
        <v>611</v>
      </c>
      <c r="E261" s="4">
        <v>1</v>
      </c>
      <c r="F261" s="12">
        <f t="shared" si="13"/>
        <v>6.5919578114700061E-2</v>
      </c>
    </row>
    <row r="262" spans="1:6" x14ac:dyDescent="0.25">
      <c r="A262" s="17" t="s">
        <v>509</v>
      </c>
      <c r="B262" s="4">
        <v>4</v>
      </c>
      <c r="C262" s="15">
        <f t="shared" si="12"/>
        <v>0.26367831245880025</v>
      </c>
      <c r="D262" s="17" t="s">
        <v>442</v>
      </c>
      <c r="E262" s="4">
        <v>1</v>
      </c>
      <c r="F262" s="12">
        <f t="shared" si="13"/>
        <v>6.5919578114700061E-2</v>
      </c>
    </row>
    <row r="263" spans="1:6" x14ac:dyDescent="0.25">
      <c r="A263" s="17" t="s">
        <v>510</v>
      </c>
      <c r="B263" s="4">
        <v>1</v>
      </c>
      <c r="C263" s="15">
        <f t="shared" si="12"/>
        <v>6.5919578114700061E-2</v>
      </c>
      <c r="D263" s="17" t="s">
        <v>444</v>
      </c>
      <c r="E263" s="4">
        <v>1</v>
      </c>
      <c r="F263" s="12">
        <f t="shared" si="13"/>
        <v>6.5919578114700061E-2</v>
      </c>
    </row>
    <row r="264" spans="1:6" x14ac:dyDescent="0.25">
      <c r="A264" s="17" t="s">
        <v>463</v>
      </c>
      <c r="B264" s="4">
        <v>2</v>
      </c>
      <c r="C264" s="15">
        <f t="shared" si="12"/>
        <v>0.13183915622940012</v>
      </c>
      <c r="D264" s="17" t="s">
        <v>446</v>
      </c>
      <c r="E264" s="4">
        <v>1</v>
      </c>
      <c r="F264" s="12">
        <f t="shared" si="13"/>
        <v>6.5919578114700061E-2</v>
      </c>
    </row>
    <row r="265" spans="1:6" x14ac:dyDescent="0.25">
      <c r="A265" s="17" t="s">
        <v>464</v>
      </c>
      <c r="B265" s="4">
        <v>1</v>
      </c>
      <c r="C265" s="15">
        <f t="shared" ref="C265:C296" si="14">B265/15.17</f>
        <v>6.5919578114700061E-2</v>
      </c>
      <c r="D265" s="17" t="s">
        <v>435</v>
      </c>
      <c r="E265" s="4">
        <v>1</v>
      </c>
      <c r="F265" s="12">
        <f t="shared" si="13"/>
        <v>6.5919578114700061E-2</v>
      </c>
    </row>
    <row r="266" spans="1:6" x14ac:dyDescent="0.25">
      <c r="A266" s="17" t="s">
        <v>406</v>
      </c>
      <c r="B266" s="4">
        <v>14</v>
      </c>
      <c r="C266" s="15">
        <f t="shared" si="14"/>
        <v>0.92287409360580097</v>
      </c>
      <c r="D266" s="17" t="s">
        <v>440</v>
      </c>
      <c r="E266" s="4">
        <v>1</v>
      </c>
      <c r="F266" s="12">
        <f t="shared" si="13"/>
        <v>6.5919578114700061E-2</v>
      </c>
    </row>
    <row r="267" spans="1:6" x14ac:dyDescent="0.25">
      <c r="A267" s="17" t="s">
        <v>360</v>
      </c>
      <c r="B267" s="4">
        <v>76</v>
      </c>
      <c r="C267" s="15">
        <f t="shared" si="14"/>
        <v>5.0098879367172051</v>
      </c>
      <c r="D267" s="17" t="s">
        <v>437</v>
      </c>
      <c r="E267" s="4">
        <v>1</v>
      </c>
      <c r="F267" s="12">
        <f t="shared" si="13"/>
        <v>6.5919578114700061E-2</v>
      </c>
    </row>
    <row r="268" spans="1:6" x14ac:dyDescent="0.25">
      <c r="A268" s="17" t="s">
        <v>460</v>
      </c>
      <c r="B268" s="4">
        <v>1</v>
      </c>
      <c r="C268" s="15">
        <f t="shared" si="14"/>
        <v>6.5919578114700061E-2</v>
      </c>
      <c r="D268" s="17" t="s">
        <v>501</v>
      </c>
      <c r="E268" s="4">
        <v>1</v>
      </c>
      <c r="F268" s="12">
        <f t="shared" si="13"/>
        <v>6.5919578114700061E-2</v>
      </c>
    </row>
    <row r="269" spans="1:6" x14ac:dyDescent="0.25">
      <c r="A269" s="17" t="s">
        <v>461</v>
      </c>
      <c r="B269" s="4">
        <v>2</v>
      </c>
      <c r="C269" s="15">
        <f t="shared" si="14"/>
        <v>0.13183915622940012</v>
      </c>
      <c r="D269" s="17" t="s">
        <v>499</v>
      </c>
      <c r="E269" s="4">
        <v>1</v>
      </c>
      <c r="F269" s="12">
        <f t="shared" si="13"/>
        <v>6.5919578114700061E-2</v>
      </c>
    </row>
    <row r="270" spans="1:6" x14ac:dyDescent="0.25">
      <c r="A270" s="17" t="s">
        <v>462</v>
      </c>
      <c r="B270" s="4">
        <v>1</v>
      </c>
      <c r="C270" s="15">
        <f t="shared" si="14"/>
        <v>6.5919578114700061E-2</v>
      </c>
      <c r="D270" s="17" t="s">
        <v>489</v>
      </c>
      <c r="E270" s="4">
        <v>1</v>
      </c>
      <c r="F270" s="12">
        <f t="shared" si="13"/>
        <v>6.5919578114700061E-2</v>
      </c>
    </row>
    <row r="271" spans="1:6" x14ac:dyDescent="0.25">
      <c r="A271" s="17" t="s">
        <v>467</v>
      </c>
      <c r="B271" s="4">
        <v>2</v>
      </c>
      <c r="C271" s="15">
        <f t="shared" si="14"/>
        <v>0.13183915622940012</v>
      </c>
      <c r="D271" s="17" t="s">
        <v>487</v>
      </c>
      <c r="E271" s="4">
        <v>1</v>
      </c>
      <c r="F271" s="12">
        <f t="shared" si="13"/>
        <v>6.5919578114700061E-2</v>
      </c>
    </row>
    <row r="272" spans="1:6" x14ac:dyDescent="0.25">
      <c r="A272" s="17" t="s">
        <v>468</v>
      </c>
      <c r="B272" s="4">
        <v>1</v>
      </c>
      <c r="C272" s="15">
        <f t="shared" si="14"/>
        <v>6.5919578114700061E-2</v>
      </c>
      <c r="D272" s="17" t="s">
        <v>491</v>
      </c>
      <c r="E272" s="4">
        <v>1</v>
      </c>
      <c r="F272" s="12">
        <f t="shared" si="13"/>
        <v>6.5919578114700061E-2</v>
      </c>
    </row>
    <row r="273" spans="1:6" x14ac:dyDescent="0.25">
      <c r="A273" s="17" t="s">
        <v>362</v>
      </c>
      <c r="B273" s="4">
        <v>45</v>
      </c>
      <c r="C273" s="15">
        <f t="shared" si="14"/>
        <v>2.9663810151615029</v>
      </c>
      <c r="D273" s="17" t="s">
        <v>492</v>
      </c>
      <c r="E273" s="4">
        <v>1</v>
      </c>
      <c r="F273" s="12">
        <f t="shared" si="13"/>
        <v>6.5919578114700061E-2</v>
      </c>
    </row>
    <row r="274" spans="1:6" x14ac:dyDescent="0.25">
      <c r="A274" s="17" t="s">
        <v>465</v>
      </c>
      <c r="B274" s="4">
        <v>1</v>
      </c>
      <c r="C274" s="15">
        <f t="shared" si="14"/>
        <v>6.5919578114700061E-2</v>
      </c>
      <c r="D274" s="17" t="s">
        <v>490</v>
      </c>
      <c r="E274" s="4">
        <v>1</v>
      </c>
      <c r="F274" s="12">
        <f t="shared" si="13"/>
        <v>6.5919578114700061E-2</v>
      </c>
    </row>
    <row r="275" spans="1:6" x14ac:dyDescent="0.25">
      <c r="A275" s="17" t="s">
        <v>466</v>
      </c>
      <c r="B275" s="4">
        <v>1</v>
      </c>
      <c r="C275" s="15">
        <f t="shared" si="14"/>
        <v>6.5919578114700061E-2</v>
      </c>
      <c r="D275" s="17" t="s">
        <v>503</v>
      </c>
      <c r="E275" s="4">
        <v>1</v>
      </c>
      <c r="F275" s="12">
        <f t="shared" si="13"/>
        <v>6.5919578114700061E-2</v>
      </c>
    </row>
    <row r="276" spans="1:6" x14ac:dyDescent="0.25">
      <c r="A276" s="17" t="s">
        <v>454</v>
      </c>
      <c r="B276" s="4">
        <v>2</v>
      </c>
      <c r="C276" s="15">
        <f t="shared" si="14"/>
        <v>0.13183915622940012</v>
      </c>
      <c r="D276" s="17" t="s">
        <v>518</v>
      </c>
      <c r="E276" s="4">
        <v>1</v>
      </c>
      <c r="F276" s="12">
        <f t="shared" si="13"/>
        <v>6.5919578114700061E-2</v>
      </c>
    </row>
    <row r="277" spans="1:6" x14ac:dyDescent="0.25">
      <c r="A277" s="17" t="s">
        <v>413</v>
      </c>
      <c r="B277" s="4">
        <v>14</v>
      </c>
      <c r="C277" s="15">
        <f t="shared" si="14"/>
        <v>0.92287409360580097</v>
      </c>
      <c r="D277" s="17" t="s">
        <v>514</v>
      </c>
      <c r="E277" s="4">
        <v>1</v>
      </c>
      <c r="F277" s="12">
        <f t="shared" si="13"/>
        <v>6.5919578114700061E-2</v>
      </c>
    </row>
    <row r="278" spans="1:6" x14ac:dyDescent="0.25">
      <c r="A278" s="17" t="s">
        <v>455</v>
      </c>
      <c r="B278" s="4">
        <v>1</v>
      </c>
      <c r="C278" s="15">
        <f t="shared" si="14"/>
        <v>6.5919578114700061E-2</v>
      </c>
      <c r="D278" s="17" t="s">
        <v>523</v>
      </c>
      <c r="E278" s="4">
        <v>1</v>
      </c>
      <c r="F278" s="12">
        <f t="shared" si="13"/>
        <v>6.5919578114700061E-2</v>
      </c>
    </row>
    <row r="279" spans="1:6" x14ac:dyDescent="0.25">
      <c r="A279" s="17" t="s">
        <v>453</v>
      </c>
      <c r="B279" s="4">
        <v>1</v>
      </c>
      <c r="C279" s="15">
        <f t="shared" si="14"/>
        <v>6.5919578114700061E-2</v>
      </c>
      <c r="D279" s="17" t="s">
        <v>519</v>
      </c>
      <c r="E279" s="4">
        <v>1</v>
      </c>
      <c r="F279" s="12">
        <f t="shared" si="13"/>
        <v>6.5919578114700061E-2</v>
      </c>
    </row>
    <row r="280" spans="1:6" x14ac:dyDescent="0.25">
      <c r="A280" s="17" t="s">
        <v>458</v>
      </c>
      <c r="B280" s="4">
        <v>2</v>
      </c>
      <c r="C280" s="15">
        <f t="shared" si="14"/>
        <v>0.13183915622940012</v>
      </c>
      <c r="D280" s="17" t="s">
        <v>520</v>
      </c>
      <c r="E280" s="4">
        <v>1</v>
      </c>
      <c r="F280" s="12">
        <f t="shared" si="13"/>
        <v>6.5919578114700061E-2</v>
      </c>
    </row>
    <row r="281" spans="1:6" x14ac:dyDescent="0.25">
      <c r="A281" s="17" t="s">
        <v>459</v>
      </c>
      <c r="B281" s="4">
        <v>2</v>
      </c>
      <c r="C281" s="15">
        <f t="shared" si="14"/>
        <v>0.13183915622940012</v>
      </c>
      <c r="D281" s="17" t="s">
        <v>493</v>
      </c>
      <c r="E281" s="4">
        <v>1</v>
      </c>
      <c r="F281" s="12">
        <f t="shared" si="13"/>
        <v>6.5919578114700061E-2</v>
      </c>
    </row>
    <row r="282" spans="1:6" x14ac:dyDescent="0.25">
      <c r="A282" s="17" t="s">
        <v>456</v>
      </c>
      <c r="B282" s="4">
        <v>1</v>
      </c>
      <c r="C282" s="15">
        <f t="shared" si="14"/>
        <v>6.5919578114700061E-2</v>
      </c>
      <c r="D282" s="17" t="s">
        <v>508</v>
      </c>
      <c r="E282" s="4">
        <v>1</v>
      </c>
      <c r="F282" s="12">
        <f t="shared" si="13"/>
        <v>6.5919578114700061E-2</v>
      </c>
    </row>
    <row r="283" spans="1:6" x14ac:dyDescent="0.25">
      <c r="A283" s="17" t="s">
        <v>457</v>
      </c>
      <c r="B283" s="4">
        <v>5</v>
      </c>
      <c r="C283" s="15">
        <f t="shared" si="14"/>
        <v>0.32959789057350031</v>
      </c>
      <c r="D283" s="17" t="s">
        <v>513</v>
      </c>
      <c r="E283" s="4">
        <v>1</v>
      </c>
      <c r="F283" s="12">
        <f t="shared" si="13"/>
        <v>6.5919578114700061E-2</v>
      </c>
    </row>
    <row r="284" spans="1:6" x14ac:dyDescent="0.25">
      <c r="A284" s="17" t="s">
        <v>469</v>
      </c>
      <c r="B284" s="4">
        <v>1</v>
      </c>
      <c r="C284" s="15">
        <f t="shared" si="14"/>
        <v>6.5919578114700061E-2</v>
      </c>
      <c r="D284" s="17" t="s">
        <v>510</v>
      </c>
      <c r="E284" s="4">
        <v>1</v>
      </c>
      <c r="F284" s="12">
        <f t="shared" si="13"/>
        <v>6.5919578114700061E-2</v>
      </c>
    </row>
    <row r="285" spans="1:6" x14ac:dyDescent="0.25">
      <c r="A285" s="17" t="s">
        <v>481</v>
      </c>
      <c r="B285" s="4">
        <v>1</v>
      </c>
      <c r="C285" s="15">
        <f t="shared" si="14"/>
        <v>6.5919578114700061E-2</v>
      </c>
      <c r="D285" s="17" t="s">
        <v>464</v>
      </c>
      <c r="E285" s="4">
        <v>1</v>
      </c>
      <c r="F285" s="12">
        <f t="shared" si="13"/>
        <v>6.5919578114700061E-2</v>
      </c>
    </row>
    <row r="286" spans="1:6" x14ac:dyDescent="0.25">
      <c r="A286" s="17" t="s">
        <v>478</v>
      </c>
      <c r="B286" s="4">
        <v>6</v>
      </c>
      <c r="C286" s="15">
        <f t="shared" si="14"/>
        <v>0.39551746868820042</v>
      </c>
      <c r="D286" s="17" t="s">
        <v>460</v>
      </c>
      <c r="E286" s="4">
        <v>1</v>
      </c>
      <c r="F286" s="12">
        <f t="shared" si="13"/>
        <v>6.5919578114700061E-2</v>
      </c>
    </row>
    <row r="287" spans="1:6" x14ac:dyDescent="0.25">
      <c r="A287" s="17" t="s">
        <v>479</v>
      </c>
      <c r="B287" s="4">
        <v>1</v>
      </c>
      <c r="C287" s="15">
        <f t="shared" si="14"/>
        <v>6.5919578114700061E-2</v>
      </c>
      <c r="D287" s="17" t="s">
        <v>462</v>
      </c>
      <c r="E287" s="4">
        <v>1</v>
      </c>
      <c r="F287" s="12">
        <f t="shared" si="13"/>
        <v>6.5919578114700061E-2</v>
      </c>
    </row>
    <row r="288" spans="1:6" x14ac:dyDescent="0.25">
      <c r="A288" s="17" t="s">
        <v>480</v>
      </c>
      <c r="B288" s="4">
        <v>1</v>
      </c>
      <c r="C288" s="15">
        <f t="shared" si="14"/>
        <v>6.5919578114700061E-2</v>
      </c>
      <c r="D288" s="17" t="s">
        <v>468</v>
      </c>
      <c r="E288" s="4">
        <v>1</v>
      </c>
      <c r="F288" s="12">
        <f t="shared" si="13"/>
        <v>6.5919578114700061E-2</v>
      </c>
    </row>
    <row r="289" spans="1:6" x14ac:dyDescent="0.25">
      <c r="A289" s="17" t="s">
        <v>484</v>
      </c>
      <c r="B289" s="4">
        <v>1</v>
      </c>
      <c r="C289" s="15">
        <f t="shared" si="14"/>
        <v>6.5919578114700061E-2</v>
      </c>
      <c r="D289" s="17" t="s">
        <v>465</v>
      </c>
      <c r="E289" s="4">
        <v>1</v>
      </c>
      <c r="F289" s="12">
        <f t="shared" si="13"/>
        <v>6.5919578114700061E-2</v>
      </c>
    </row>
    <row r="290" spans="1:6" x14ac:dyDescent="0.25">
      <c r="A290" s="17" t="s">
        <v>485</v>
      </c>
      <c r="B290" s="4">
        <v>5</v>
      </c>
      <c r="C290" s="15">
        <f t="shared" si="14"/>
        <v>0.32959789057350031</v>
      </c>
      <c r="D290" s="17" t="s">
        <v>466</v>
      </c>
      <c r="E290" s="4">
        <v>1</v>
      </c>
      <c r="F290" s="12">
        <f t="shared" si="13"/>
        <v>6.5919578114700061E-2</v>
      </c>
    </row>
    <row r="291" spans="1:6" x14ac:dyDescent="0.25">
      <c r="A291" s="17" t="s">
        <v>482</v>
      </c>
      <c r="B291" s="4">
        <v>1</v>
      </c>
      <c r="C291" s="15">
        <f t="shared" si="14"/>
        <v>6.5919578114700061E-2</v>
      </c>
      <c r="D291" s="17" t="s">
        <v>455</v>
      </c>
      <c r="E291" s="4">
        <v>1</v>
      </c>
      <c r="F291" s="12">
        <f t="shared" si="13"/>
        <v>6.5919578114700061E-2</v>
      </c>
    </row>
    <row r="292" spans="1:6" x14ac:dyDescent="0.25">
      <c r="A292" s="17" t="s">
        <v>483</v>
      </c>
      <c r="B292" s="4">
        <v>1</v>
      </c>
      <c r="C292" s="15">
        <f t="shared" si="14"/>
        <v>6.5919578114700061E-2</v>
      </c>
      <c r="D292" s="17" t="s">
        <v>453</v>
      </c>
      <c r="E292" s="4">
        <v>1</v>
      </c>
      <c r="F292" s="12">
        <f t="shared" si="13"/>
        <v>6.5919578114700061E-2</v>
      </c>
    </row>
    <row r="293" spans="1:6" x14ac:dyDescent="0.25">
      <c r="A293" s="17" t="s">
        <v>374</v>
      </c>
      <c r="B293" s="4">
        <v>9</v>
      </c>
      <c r="C293" s="15">
        <f t="shared" si="14"/>
        <v>0.59327620303230055</v>
      </c>
      <c r="D293" s="17" t="s">
        <v>456</v>
      </c>
      <c r="E293" s="4">
        <v>1</v>
      </c>
      <c r="F293" s="12">
        <f t="shared" si="13"/>
        <v>6.5919578114700061E-2</v>
      </c>
    </row>
    <row r="294" spans="1:6" x14ac:dyDescent="0.25">
      <c r="A294" s="17" t="s">
        <v>472</v>
      </c>
      <c r="B294" s="4">
        <v>6</v>
      </c>
      <c r="C294" s="15">
        <f t="shared" si="14"/>
        <v>0.39551746868820042</v>
      </c>
      <c r="D294" s="17" t="s">
        <v>469</v>
      </c>
      <c r="E294" s="4">
        <v>1</v>
      </c>
      <c r="F294" s="12">
        <f t="shared" si="13"/>
        <v>6.5919578114700061E-2</v>
      </c>
    </row>
    <row r="295" spans="1:6" x14ac:dyDescent="0.25">
      <c r="A295" s="17" t="s">
        <v>400</v>
      </c>
      <c r="B295" s="4">
        <v>19</v>
      </c>
      <c r="C295" s="15">
        <f t="shared" si="14"/>
        <v>1.2524719841793013</v>
      </c>
      <c r="D295" s="17" t="s">
        <v>481</v>
      </c>
      <c r="E295" s="4">
        <v>1</v>
      </c>
      <c r="F295" s="12">
        <f t="shared" si="13"/>
        <v>6.5919578114700061E-2</v>
      </c>
    </row>
    <row r="296" spans="1:6" x14ac:dyDescent="0.25">
      <c r="A296" s="17" t="s">
        <v>473</v>
      </c>
      <c r="B296" s="4">
        <v>2</v>
      </c>
      <c r="C296" s="15">
        <f t="shared" si="14"/>
        <v>0.13183915622940012</v>
      </c>
      <c r="D296" s="17" t="s">
        <v>479</v>
      </c>
      <c r="E296" s="4">
        <v>1</v>
      </c>
      <c r="F296" s="12">
        <f t="shared" si="13"/>
        <v>6.5919578114700061E-2</v>
      </c>
    </row>
    <row r="297" spans="1:6" x14ac:dyDescent="0.25">
      <c r="A297" s="17" t="s">
        <v>402</v>
      </c>
      <c r="B297" s="4">
        <v>21</v>
      </c>
      <c r="C297" s="15">
        <f t="shared" ref="C297:C304" si="15">B297/15.17</f>
        <v>1.3843111404087014</v>
      </c>
      <c r="D297" s="17" t="s">
        <v>480</v>
      </c>
      <c r="E297" s="4">
        <v>1</v>
      </c>
      <c r="F297" s="12">
        <f t="shared" si="13"/>
        <v>6.5919578114700061E-2</v>
      </c>
    </row>
    <row r="298" spans="1:6" x14ac:dyDescent="0.25">
      <c r="A298" s="17" t="s">
        <v>470</v>
      </c>
      <c r="B298" s="4">
        <v>2</v>
      </c>
      <c r="C298" s="15">
        <f t="shared" si="15"/>
        <v>0.13183915622940012</v>
      </c>
      <c r="D298" s="17" t="s">
        <v>484</v>
      </c>
      <c r="E298" s="4">
        <v>1</v>
      </c>
      <c r="F298" s="12">
        <f t="shared" si="13"/>
        <v>6.5919578114700061E-2</v>
      </c>
    </row>
    <row r="299" spans="1:6" x14ac:dyDescent="0.25">
      <c r="A299" s="17" t="s">
        <v>471</v>
      </c>
      <c r="B299" s="4">
        <v>2</v>
      </c>
      <c r="C299" s="15">
        <f t="shared" si="15"/>
        <v>0.13183915622940012</v>
      </c>
      <c r="D299" s="17" t="s">
        <v>482</v>
      </c>
      <c r="E299" s="4">
        <v>1</v>
      </c>
      <c r="F299" s="12">
        <f t="shared" si="13"/>
        <v>6.5919578114700061E-2</v>
      </c>
    </row>
    <row r="300" spans="1:6" x14ac:dyDescent="0.25">
      <c r="A300" s="17" t="s">
        <v>476</v>
      </c>
      <c r="B300" s="4">
        <v>1</v>
      </c>
      <c r="C300" s="15">
        <f t="shared" si="15"/>
        <v>6.5919578114700061E-2</v>
      </c>
      <c r="D300" s="17" t="s">
        <v>483</v>
      </c>
      <c r="E300" s="4">
        <v>1</v>
      </c>
      <c r="F300" s="12">
        <f t="shared" si="13"/>
        <v>6.5919578114700061E-2</v>
      </c>
    </row>
    <row r="301" spans="1:6" x14ac:dyDescent="0.25">
      <c r="A301" s="17" t="s">
        <v>477</v>
      </c>
      <c r="B301" s="4">
        <v>1</v>
      </c>
      <c r="C301" s="15">
        <f t="shared" si="15"/>
        <v>6.5919578114700061E-2</v>
      </c>
      <c r="D301" s="17" t="s">
        <v>476</v>
      </c>
      <c r="E301" s="4">
        <v>1</v>
      </c>
      <c r="F301" s="12">
        <f t="shared" si="13"/>
        <v>6.5919578114700061E-2</v>
      </c>
    </row>
    <row r="302" spans="1:6" x14ac:dyDescent="0.25">
      <c r="A302" s="17" t="s">
        <v>474</v>
      </c>
      <c r="B302" s="4">
        <v>1</v>
      </c>
      <c r="C302" s="15">
        <f t="shared" si="15"/>
        <v>6.5919578114700061E-2</v>
      </c>
      <c r="D302" s="17" t="s">
        <v>477</v>
      </c>
      <c r="E302" s="4">
        <v>1</v>
      </c>
      <c r="F302" s="12">
        <f t="shared" si="13"/>
        <v>6.5919578114700061E-2</v>
      </c>
    </row>
    <row r="303" spans="1:6" x14ac:dyDescent="0.25">
      <c r="A303" s="17" t="s">
        <v>392</v>
      </c>
      <c r="B303" s="4">
        <v>21</v>
      </c>
      <c r="C303" s="15">
        <f t="shared" si="15"/>
        <v>1.3843111404087014</v>
      </c>
      <c r="D303" s="17" t="s">
        <v>474</v>
      </c>
      <c r="E303" s="4">
        <v>1</v>
      </c>
      <c r="F303" s="12">
        <f t="shared" si="13"/>
        <v>6.5919578114700061E-2</v>
      </c>
    </row>
    <row r="304" spans="1:6" ht="15.75" thickBot="1" x14ac:dyDescent="0.3">
      <c r="A304" s="18" t="s">
        <v>475</v>
      </c>
      <c r="B304" s="13">
        <v>1</v>
      </c>
      <c r="C304" s="16">
        <f t="shared" si="15"/>
        <v>6.5919578114700061E-2</v>
      </c>
      <c r="D304" s="18" t="s">
        <v>475</v>
      </c>
      <c r="E304" s="13">
        <v>1</v>
      </c>
      <c r="F304" s="14">
        <f t="shared" si="13"/>
        <v>6.5919578114700061E-2</v>
      </c>
    </row>
  </sheetData>
  <sortState xmlns:xlrd2="http://schemas.microsoft.com/office/spreadsheetml/2017/richdata2" ref="D3:F304">
    <sortCondition descending="1" ref="F3:F30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Title</vt:lpstr>
      <vt:lpstr>1 Habitat types</vt:lpstr>
      <vt:lpstr>2 Scoring and calculation</vt:lpstr>
      <vt:lpstr>3 Category and Scale</vt:lpstr>
      <vt:lpstr>4 Comparing categories + scales</vt:lpstr>
      <vt:lpstr>5 Frequency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Šuvada</dc:creator>
  <cp:lastModifiedBy>Zdenek Kaplan</cp:lastModifiedBy>
  <dcterms:created xsi:type="dcterms:W3CDTF">2021-04-29T06:16:59Z</dcterms:created>
  <dcterms:modified xsi:type="dcterms:W3CDTF">2023-06-05T08:32:44Z</dcterms:modified>
</cp:coreProperties>
</file>